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mc:AlternateContent xmlns:mc="http://schemas.openxmlformats.org/markup-compatibility/2006">
    <mc:Choice Requires="x15">
      <x15ac:absPath xmlns:x15ac="http://schemas.microsoft.com/office/spreadsheetml/2010/11/ac" url="N:\N_Mutual Aid\Mutual Aid Transition Files\SMAA\"/>
    </mc:Choice>
  </mc:AlternateContent>
  <xr:revisionPtr revIDLastSave="0" documentId="13_ncr:1_{B5C8A61A-4151-46C1-844A-8E42A0E9D3DF}" xr6:coauthVersionLast="46" xr6:coauthVersionMax="46" xr10:uidLastSave="{00000000-0000-0000-0000-000000000000}"/>
  <bookViews>
    <workbookView xWindow="-120" yWindow="-120" windowWidth="25440" windowHeight="15390" xr2:uid="{00000000-000D-0000-FFFF-FFFF00000000}"/>
  </bookViews>
  <sheets>
    <sheet name="SMAA Memorandum" sheetId="18" r:id="rId1"/>
    <sheet name="Eligiblity" sheetId="10" r:id="rId2"/>
    <sheet name="Instructions" sheetId="11" r:id="rId3"/>
    <sheet name="Claim Checklist" sheetId="14" r:id="rId4"/>
    <sheet name="Summary" sheetId="7" r:id="rId5"/>
    <sheet name="Labor Response" sheetId="1" r:id="rId6"/>
    <sheet name="Labor Backfill" sheetId="2" r:id="rId7"/>
    <sheet name="Travel Summary" sheetId="17" r:id="rId8"/>
    <sheet name="Benefits Calculation" sheetId="4" r:id="rId9"/>
    <sheet name="Equipment" sheetId="3" r:id="rId10"/>
    <sheet name="Materials" sheetId="5" r:id="rId11"/>
    <sheet name="Rental " sheetId="12" r:id="rId12"/>
    <sheet name="FEMA Equipment Rates" sheetId="19" r:id="rId13"/>
  </sheets>
  <definedNames>
    <definedName name="_xlnm._FilterDatabase" localSheetId="12" hidden="1">'FEMA Equipment Rates'!$A$4:$H$4</definedName>
    <definedName name="Check1" localSheetId="10">Materials!$O$15</definedName>
    <definedName name="_xlnm.Print_Area" localSheetId="8">'Benefits Calculation'!$A$1:$G$24</definedName>
    <definedName name="_xlnm.Print_Area" localSheetId="1">Eligiblity!$A$1:$A$49</definedName>
    <definedName name="_xlnm.Print_Area" localSheetId="9">Equipment!$A$1:$P$53</definedName>
    <definedName name="_xlnm.Print_Area" localSheetId="6">'Labor Backfill'!$A$1:$R$107</definedName>
    <definedName name="_xlnm.Print_Area" localSheetId="5">'Labor Response'!$A$1:$R$115</definedName>
    <definedName name="_xlnm.Print_Area" localSheetId="10">Materials!$A$1:$P$80</definedName>
    <definedName name="_xlnm.Print_Area" localSheetId="11">'Rental '!$A$1:$P$79</definedName>
    <definedName name="_xlnm.Print_Area" localSheetId="0">'SMAA Memorandum'!$A$1:$N$160</definedName>
    <definedName name="_xlnm.Print_Area" localSheetId="4">Summary!$A$1:$P$26</definedName>
    <definedName name="Text17" localSheetId="10">Materials!$A$86</definedName>
    <definedName name="Text18" localSheetId="10">Materials!$B$86</definedName>
    <definedName name="Text19" localSheetId="10">Materials!$C$86</definedName>
    <definedName name="Text20" localSheetId="10">Materials!#REF!</definedName>
    <definedName name="Text23" localSheetId="10">Materials!$A$15</definedName>
    <definedName name="Text24" localSheetId="10">Materials!$I$15</definedName>
    <definedName name="Text25" localSheetId="10">Materials!$J$15</definedName>
    <definedName name="Text28" localSheetId="10">Materials!$M$15</definedName>
    <definedName name="Text29" localSheetId="10">Materials!$N$15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Q5" i="2" l="1"/>
  <c r="N5" i="2"/>
  <c r="K50" i="17" l="1"/>
  <c r="G43" i="17"/>
  <c r="K41" i="17"/>
  <c r="F41" i="17"/>
  <c r="K40" i="17"/>
  <c r="F40" i="17"/>
  <c r="K39" i="17"/>
  <c r="F39" i="17"/>
  <c r="K38" i="17"/>
  <c r="F38" i="17"/>
  <c r="K37" i="17"/>
  <c r="F37" i="17"/>
  <c r="K36" i="17"/>
  <c r="F36" i="17"/>
  <c r="K35" i="17"/>
  <c r="F35" i="17"/>
  <c r="K33" i="17"/>
  <c r="F33" i="17"/>
  <c r="K32" i="17"/>
  <c r="F32" i="17"/>
  <c r="K31" i="17"/>
  <c r="F31" i="17"/>
  <c r="K30" i="17"/>
  <c r="F30" i="17"/>
  <c r="K29" i="17"/>
  <c r="F29" i="17"/>
  <c r="K28" i="17"/>
  <c r="F28" i="17"/>
  <c r="K27" i="17"/>
  <c r="F27" i="17"/>
  <c r="K25" i="17"/>
  <c r="F25" i="17"/>
  <c r="K24" i="17"/>
  <c r="F24" i="17"/>
  <c r="K23" i="17"/>
  <c r="F23" i="17"/>
  <c r="K22" i="17"/>
  <c r="F22" i="17"/>
  <c r="K21" i="17"/>
  <c r="F21" i="17"/>
  <c r="K20" i="17"/>
  <c r="F20" i="17"/>
  <c r="K19" i="17"/>
  <c r="F19" i="17"/>
  <c r="K17" i="17"/>
  <c r="F17" i="17"/>
  <c r="K16" i="17"/>
  <c r="F16" i="17"/>
  <c r="K15" i="17"/>
  <c r="F15" i="17"/>
  <c r="K14" i="17"/>
  <c r="F14" i="17"/>
  <c r="K13" i="17"/>
  <c r="F13" i="17"/>
  <c r="K12" i="17"/>
  <c r="F12" i="17"/>
  <c r="K11" i="17"/>
  <c r="F11" i="17"/>
  <c r="K5" i="17"/>
  <c r="I5" i="17"/>
  <c r="A4" i="17"/>
  <c r="K43" i="17" l="1"/>
  <c r="F43" i="17"/>
  <c r="E18" i="4"/>
  <c r="C18" i="4"/>
  <c r="M11" i="7" l="1"/>
  <c r="O5" i="12"/>
  <c r="M5" i="12"/>
  <c r="D6" i="12"/>
  <c r="D5" i="12"/>
  <c r="A4" i="12"/>
  <c r="O5" i="3"/>
  <c r="M5" i="3"/>
  <c r="D6" i="3"/>
  <c r="D5" i="3"/>
  <c r="A4" i="3"/>
  <c r="D6" i="2"/>
  <c r="D5" i="2"/>
  <c r="A4" i="2"/>
  <c r="D6" i="1"/>
  <c r="Q5" i="1"/>
  <c r="N5" i="1"/>
  <c r="D5" i="1"/>
  <c r="A4" i="1"/>
  <c r="I77" i="12"/>
  <c r="M21" i="7" s="1"/>
  <c r="M18" i="1"/>
  <c r="Q18" i="1" s="1"/>
  <c r="R18" i="1" s="1"/>
  <c r="M12" i="1"/>
  <c r="Q12" i="1" s="1"/>
  <c r="R12" i="1" s="1"/>
  <c r="M17" i="1"/>
  <c r="P17" i="1" s="1"/>
  <c r="R17" i="1" s="1"/>
  <c r="M16" i="2"/>
  <c r="Q16" i="2"/>
  <c r="R16" i="2" s="1"/>
  <c r="M14" i="2"/>
  <c r="Q14" i="2" s="1"/>
  <c r="R14" i="2" s="1"/>
  <c r="R49" i="1"/>
  <c r="R47" i="1"/>
  <c r="M10" i="1"/>
  <c r="Q10" i="1" s="1"/>
  <c r="R10" i="1" s="1"/>
  <c r="M9" i="2"/>
  <c r="P9" i="2" s="1"/>
  <c r="M11" i="2"/>
  <c r="P11" i="2" s="1"/>
  <c r="M13" i="2"/>
  <c r="P13" i="2" s="1"/>
  <c r="M15" i="2"/>
  <c r="P15" i="2" s="1"/>
  <c r="M17" i="2"/>
  <c r="P17" i="2" s="1"/>
  <c r="M19" i="2"/>
  <c r="P19" i="2" s="1"/>
  <c r="M21" i="2"/>
  <c r="P21" i="2" s="1"/>
  <c r="M23" i="2"/>
  <c r="P23" i="2" s="1"/>
  <c r="M25" i="2"/>
  <c r="P25" i="2" s="1"/>
  <c r="M27" i="2"/>
  <c r="P27" i="2" s="1"/>
  <c r="M29" i="2"/>
  <c r="P29" i="2" s="1"/>
  <c r="M31" i="2"/>
  <c r="P31" i="2" s="1"/>
  <c r="M33" i="2"/>
  <c r="P33" i="2" s="1"/>
  <c r="M35" i="2"/>
  <c r="P35" i="2" s="1"/>
  <c r="M37" i="2"/>
  <c r="P37" i="2" s="1"/>
  <c r="M39" i="2"/>
  <c r="P39" i="2" s="1"/>
  <c r="M41" i="2"/>
  <c r="P41" i="2" s="1"/>
  <c r="M43" i="2"/>
  <c r="P43" i="2" s="1"/>
  <c r="M45" i="2"/>
  <c r="P45" i="2" s="1"/>
  <c r="M47" i="2"/>
  <c r="P47" i="2" s="1"/>
  <c r="M49" i="2"/>
  <c r="P49" i="2" s="1"/>
  <c r="M51" i="2"/>
  <c r="P51" i="2" s="1"/>
  <c r="M53" i="2"/>
  <c r="P53" i="2" s="1"/>
  <c r="M55" i="2"/>
  <c r="P55" i="2" s="1"/>
  <c r="M57" i="2"/>
  <c r="P57" i="2" s="1"/>
  <c r="M59" i="2"/>
  <c r="P59" i="2" s="1"/>
  <c r="M61" i="2"/>
  <c r="P61" i="2" s="1"/>
  <c r="M63" i="2"/>
  <c r="P63" i="2" s="1"/>
  <c r="M65" i="2"/>
  <c r="P65" i="2" s="1"/>
  <c r="M67" i="2"/>
  <c r="P67" i="2" s="1"/>
  <c r="M69" i="2"/>
  <c r="P69" i="2" s="1"/>
  <c r="M71" i="2"/>
  <c r="P71" i="2" s="1"/>
  <c r="M73" i="2"/>
  <c r="P73" i="2" s="1"/>
  <c r="M75" i="2"/>
  <c r="P75" i="2" s="1"/>
  <c r="M77" i="2"/>
  <c r="P77" i="2" s="1"/>
  <c r="M79" i="2"/>
  <c r="P79" i="2" s="1"/>
  <c r="M81" i="2"/>
  <c r="P81" i="2" s="1"/>
  <c r="M83" i="2"/>
  <c r="P83" i="2" s="1"/>
  <c r="M85" i="2"/>
  <c r="P85" i="2" s="1"/>
  <c r="M87" i="2"/>
  <c r="P87" i="2" s="1"/>
  <c r="M89" i="2"/>
  <c r="P89" i="2" s="1"/>
  <c r="M91" i="2"/>
  <c r="P91" i="2" s="1"/>
  <c r="M93" i="2"/>
  <c r="P93" i="2" s="1"/>
  <c r="M95" i="2"/>
  <c r="P95" i="2" s="1"/>
  <c r="M97" i="2"/>
  <c r="P97" i="2" s="1"/>
  <c r="M99" i="2"/>
  <c r="P99" i="2" s="1"/>
  <c r="M101" i="2"/>
  <c r="P101" i="2" s="1"/>
  <c r="M103" i="2"/>
  <c r="P103" i="2" s="1"/>
  <c r="M104" i="2"/>
  <c r="Q104" i="2" s="1"/>
  <c r="R104" i="2" s="1"/>
  <c r="M102" i="2"/>
  <c r="Q102" i="2" s="1"/>
  <c r="R102" i="2" s="1"/>
  <c r="M100" i="2"/>
  <c r="Q100" i="2" s="1"/>
  <c r="R100" i="2" s="1"/>
  <c r="M98" i="2"/>
  <c r="Q98" i="2" s="1"/>
  <c r="R98" i="2" s="1"/>
  <c r="M96" i="2"/>
  <c r="Q96" i="2" s="1"/>
  <c r="R96" i="2" s="1"/>
  <c r="M94" i="2"/>
  <c r="Q94" i="2" s="1"/>
  <c r="R94" i="2" s="1"/>
  <c r="M92" i="2"/>
  <c r="Q92" i="2" s="1"/>
  <c r="R92" i="2" s="1"/>
  <c r="M90" i="2"/>
  <c r="Q90" i="2"/>
  <c r="R90" i="2" s="1"/>
  <c r="M88" i="2"/>
  <c r="Q88" i="2" s="1"/>
  <c r="R88" i="2" s="1"/>
  <c r="M86" i="2"/>
  <c r="Q86" i="2" s="1"/>
  <c r="R86" i="2" s="1"/>
  <c r="M84" i="2"/>
  <c r="Q84" i="2" s="1"/>
  <c r="R84" i="2" s="1"/>
  <c r="M82" i="2"/>
  <c r="Q82" i="2" s="1"/>
  <c r="R82" i="2" s="1"/>
  <c r="M80" i="2"/>
  <c r="Q80" i="2" s="1"/>
  <c r="R80" i="2" s="1"/>
  <c r="M78" i="2"/>
  <c r="Q78" i="2" s="1"/>
  <c r="R78" i="2" s="1"/>
  <c r="M76" i="2"/>
  <c r="Q76" i="2"/>
  <c r="R76" i="2" s="1"/>
  <c r="M74" i="2"/>
  <c r="Q74" i="2" s="1"/>
  <c r="R74" i="2" s="1"/>
  <c r="M72" i="2"/>
  <c r="Q72" i="2" s="1"/>
  <c r="R72" i="2" s="1"/>
  <c r="M70" i="2"/>
  <c r="Q70" i="2"/>
  <c r="R70" i="2" s="1"/>
  <c r="M68" i="2"/>
  <c r="Q68" i="2" s="1"/>
  <c r="R68" i="2" s="1"/>
  <c r="M66" i="2"/>
  <c r="Q66" i="2" s="1"/>
  <c r="R66" i="2" s="1"/>
  <c r="M64" i="2"/>
  <c r="Q64" i="2" s="1"/>
  <c r="R64" i="2" s="1"/>
  <c r="M62" i="2"/>
  <c r="Q62" i="2" s="1"/>
  <c r="R62" i="2" s="1"/>
  <c r="M60" i="2"/>
  <c r="Q60" i="2" s="1"/>
  <c r="R60" i="2" s="1"/>
  <c r="M58" i="2"/>
  <c r="Q58" i="2" s="1"/>
  <c r="R58" i="2" s="1"/>
  <c r="M56" i="2"/>
  <c r="Q56" i="2" s="1"/>
  <c r="R56" i="2" s="1"/>
  <c r="M54" i="2"/>
  <c r="Q54" i="2" s="1"/>
  <c r="R54" i="2" s="1"/>
  <c r="M52" i="2"/>
  <c r="Q52" i="2" s="1"/>
  <c r="R52" i="2" s="1"/>
  <c r="M50" i="2"/>
  <c r="Q50" i="2" s="1"/>
  <c r="R50" i="2" s="1"/>
  <c r="M48" i="2"/>
  <c r="Q48" i="2" s="1"/>
  <c r="R48" i="2" s="1"/>
  <c r="M46" i="2"/>
  <c r="Q46" i="2" s="1"/>
  <c r="R46" i="2" s="1"/>
  <c r="M44" i="2"/>
  <c r="Q44" i="2" s="1"/>
  <c r="R44" i="2" s="1"/>
  <c r="M42" i="2"/>
  <c r="Q42" i="2" s="1"/>
  <c r="R42" i="2" s="1"/>
  <c r="M40" i="2"/>
  <c r="Q40" i="2"/>
  <c r="R40" i="2" s="1"/>
  <c r="M38" i="2"/>
  <c r="Q38" i="2" s="1"/>
  <c r="R38" i="2" s="1"/>
  <c r="M36" i="2"/>
  <c r="Q36" i="2" s="1"/>
  <c r="R36" i="2" s="1"/>
  <c r="M34" i="2"/>
  <c r="Q34" i="2" s="1"/>
  <c r="R34" i="2" s="1"/>
  <c r="M32" i="2"/>
  <c r="Q32" i="2" s="1"/>
  <c r="R32" i="2" s="1"/>
  <c r="M30" i="2"/>
  <c r="Q30" i="2" s="1"/>
  <c r="R30" i="2" s="1"/>
  <c r="M28" i="2"/>
  <c r="Q28" i="2" s="1"/>
  <c r="R28" i="2" s="1"/>
  <c r="M26" i="2"/>
  <c r="Q26" i="2" s="1"/>
  <c r="R26" i="2" s="1"/>
  <c r="M24" i="2"/>
  <c r="Q24" i="2" s="1"/>
  <c r="R24" i="2" s="1"/>
  <c r="M22" i="2"/>
  <c r="Q22" i="2" s="1"/>
  <c r="R22" i="2" s="1"/>
  <c r="M20" i="2"/>
  <c r="Q20" i="2"/>
  <c r="R20" i="2" s="1"/>
  <c r="M18" i="2"/>
  <c r="Q18" i="2" s="1"/>
  <c r="R18" i="2" s="1"/>
  <c r="M12" i="2"/>
  <c r="Q12" i="2" s="1"/>
  <c r="R12" i="2" s="1"/>
  <c r="M10" i="2"/>
  <c r="Q10" i="2" s="1"/>
  <c r="R10" i="2" s="1"/>
  <c r="M9" i="1"/>
  <c r="P9" i="1" s="1"/>
  <c r="R9" i="1" s="1"/>
  <c r="M11" i="1"/>
  <c r="P11" i="1" s="1"/>
  <c r="R11" i="1" s="1"/>
  <c r="M13" i="1"/>
  <c r="P13" i="1" s="1"/>
  <c r="R13" i="1" s="1"/>
  <c r="M15" i="1"/>
  <c r="P15" i="1" s="1"/>
  <c r="R15" i="1" s="1"/>
  <c r="M19" i="1"/>
  <c r="P19" i="1" s="1"/>
  <c r="R19" i="1" s="1"/>
  <c r="M21" i="1"/>
  <c r="P21" i="1"/>
  <c r="R21" i="1" s="1"/>
  <c r="M23" i="1"/>
  <c r="P23" i="1" s="1"/>
  <c r="R23" i="1" s="1"/>
  <c r="M25" i="1"/>
  <c r="P25" i="1" s="1"/>
  <c r="R25" i="1" s="1"/>
  <c r="M27" i="1"/>
  <c r="P27" i="1" s="1"/>
  <c r="R27" i="1" s="1"/>
  <c r="M29" i="1"/>
  <c r="P29" i="1" s="1"/>
  <c r="R29" i="1" s="1"/>
  <c r="M31" i="1"/>
  <c r="P31" i="1" s="1"/>
  <c r="R31" i="1" s="1"/>
  <c r="M33" i="1"/>
  <c r="P33" i="1"/>
  <c r="R33" i="1" s="1"/>
  <c r="M35" i="1"/>
  <c r="P35" i="1"/>
  <c r="R35" i="1" s="1"/>
  <c r="M37" i="1"/>
  <c r="P37" i="1" s="1"/>
  <c r="R37" i="1" s="1"/>
  <c r="M39" i="1"/>
  <c r="P39" i="1" s="1"/>
  <c r="R39" i="1" s="1"/>
  <c r="M41" i="1"/>
  <c r="P41" i="1" s="1"/>
  <c r="R41" i="1" s="1"/>
  <c r="M43" i="1"/>
  <c r="P43" i="1" s="1"/>
  <c r="R43" i="1" s="1"/>
  <c r="M45" i="1"/>
  <c r="P45" i="1" s="1"/>
  <c r="R45" i="1" s="1"/>
  <c r="M47" i="1"/>
  <c r="P47" i="1" s="1"/>
  <c r="M49" i="1"/>
  <c r="P49" i="1" s="1"/>
  <c r="M51" i="1"/>
  <c r="P51" i="1" s="1"/>
  <c r="R51" i="1" s="1"/>
  <c r="M53" i="1"/>
  <c r="P53" i="1" s="1"/>
  <c r="R53" i="1" s="1"/>
  <c r="M55" i="1"/>
  <c r="P55" i="1" s="1"/>
  <c r="R55" i="1" s="1"/>
  <c r="M57" i="1"/>
  <c r="P57" i="1" s="1"/>
  <c r="R57" i="1" s="1"/>
  <c r="M59" i="1"/>
  <c r="P59" i="1" s="1"/>
  <c r="R59" i="1" s="1"/>
  <c r="M61" i="1"/>
  <c r="P61" i="1" s="1"/>
  <c r="R61" i="1" s="1"/>
  <c r="M63" i="1"/>
  <c r="P63" i="1" s="1"/>
  <c r="R63" i="1" s="1"/>
  <c r="M65" i="1"/>
  <c r="P65" i="1" s="1"/>
  <c r="R65" i="1" s="1"/>
  <c r="M67" i="1"/>
  <c r="P67" i="1" s="1"/>
  <c r="R67" i="1" s="1"/>
  <c r="M69" i="1"/>
  <c r="P69" i="1" s="1"/>
  <c r="R69" i="1" s="1"/>
  <c r="M71" i="1"/>
  <c r="P71" i="1" s="1"/>
  <c r="R71" i="1" s="1"/>
  <c r="M73" i="1"/>
  <c r="P73" i="1"/>
  <c r="R73" i="1" s="1"/>
  <c r="M75" i="1"/>
  <c r="P75" i="1" s="1"/>
  <c r="R75" i="1" s="1"/>
  <c r="M77" i="1"/>
  <c r="P77" i="1" s="1"/>
  <c r="R77" i="1" s="1"/>
  <c r="M79" i="1"/>
  <c r="P79" i="1" s="1"/>
  <c r="R79" i="1" s="1"/>
  <c r="M81" i="1"/>
  <c r="P81" i="1" s="1"/>
  <c r="R81" i="1" s="1"/>
  <c r="M83" i="1"/>
  <c r="P83" i="1" s="1"/>
  <c r="R83" i="1" s="1"/>
  <c r="M85" i="1"/>
  <c r="P85" i="1" s="1"/>
  <c r="R85" i="1" s="1"/>
  <c r="M87" i="1"/>
  <c r="P87" i="1" s="1"/>
  <c r="R87" i="1" s="1"/>
  <c r="M89" i="1"/>
  <c r="P89" i="1" s="1"/>
  <c r="R89" i="1" s="1"/>
  <c r="M91" i="1"/>
  <c r="P91" i="1" s="1"/>
  <c r="R91" i="1" s="1"/>
  <c r="M93" i="1"/>
  <c r="P93" i="1" s="1"/>
  <c r="R93" i="1" s="1"/>
  <c r="M95" i="1"/>
  <c r="P95" i="1" s="1"/>
  <c r="R95" i="1" s="1"/>
  <c r="M97" i="1"/>
  <c r="P97" i="1" s="1"/>
  <c r="R97" i="1" s="1"/>
  <c r="M99" i="1"/>
  <c r="P99" i="1" s="1"/>
  <c r="R99" i="1" s="1"/>
  <c r="M101" i="1"/>
  <c r="P101" i="1" s="1"/>
  <c r="R101" i="1" s="1"/>
  <c r="M103" i="1"/>
  <c r="P103" i="1" s="1"/>
  <c r="R103" i="1" s="1"/>
  <c r="M105" i="1"/>
  <c r="P105" i="1" s="1"/>
  <c r="R105" i="1" s="1"/>
  <c r="M107" i="1"/>
  <c r="P107" i="1" s="1"/>
  <c r="R107" i="1" s="1"/>
  <c r="M109" i="1"/>
  <c r="P109" i="1" s="1"/>
  <c r="R109" i="1" s="1"/>
  <c r="M111" i="1"/>
  <c r="P111" i="1" s="1"/>
  <c r="R111" i="1" s="1"/>
  <c r="R50" i="1"/>
  <c r="R48" i="1"/>
  <c r="R46" i="1"/>
  <c r="M14" i="1"/>
  <c r="Q14" i="1" s="1"/>
  <c r="R14" i="1" s="1"/>
  <c r="M16" i="1"/>
  <c r="Q16" i="1" s="1"/>
  <c r="R16" i="1" s="1"/>
  <c r="M20" i="1"/>
  <c r="Q20" i="1" s="1"/>
  <c r="R20" i="1" s="1"/>
  <c r="M22" i="1"/>
  <c r="Q22" i="1" s="1"/>
  <c r="R22" i="1" s="1"/>
  <c r="M24" i="1"/>
  <c r="Q24" i="1" s="1"/>
  <c r="R24" i="1" s="1"/>
  <c r="M26" i="1"/>
  <c r="Q26" i="1" s="1"/>
  <c r="R26" i="1" s="1"/>
  <c r="M28" i="1"/>
  <c r="Q28" i="1"/>
  <c r="R28" i="1" s="1"/>
  <c r="M30" i="1"/>
  <c r="Q30" i="1" s="1"/>
  <c r="R30" i="1" s="1"/>
  <c r="M32" i="1"/>
  <c r="Q32" i="1" s="1"/>
  <c r="R32" i="1" s="1"/>
  <c r="M34" i="1"/>
  <c r="Q34" i="1" s="1"/>
  <c r="R34" i="1" s="1"/>
  <c r="M36" i="1"/>
  <c r="Q36" i="1" s="1"/>
  <c r="R36" i="1" s="1"/>
  <c r="M38" i="1"/>
  <c r="Q38" i="1" s="1"/>
  <c r="R38" i="1"/>
  <c r="M40" i="1"/>
  <c r="Q40" i="1" s="1"/>
  <c r="R40" i="1" s="1"/>
  <c r="M42" i="1"/>
  <c r="Q42" i="1" s="1"/>
  <c r="R42" i="1" s="1"/>
  <c r="M44" i="1"/>
  <c r="Q44" i="1" s="1"/>
  <c r="R44" i="1" s="1"/>
  <c r="M46" i="1"/>
  <c r="Q46" i="1"/>
  <c r="M48" i="1"/>
  <c r="Q48" i="1" s="1"/>
  <c r="M50" i="1"/>
  <c r="Q50" i="1" s="1"/>
  <c r="M52" i="1"/>
  <c r="Q52" i="1" s="1"/>
  <c r="R52" i="1" s="1"/>
  <c r="M54" i="1"/>
  <c r="Q54" i="1" s="1"/>
  <c r="R54" i="1" s="1"/>
  <c r="M56" i="1"/>
  <c r="Q56" i="1" s="1"/>
  <c r="R56" i="1" s="1"/>
  <c r="M58" i="1"/>
  <c r="Q58" i="1" s="1"/>
  <c r="R58" i="1" s="1"/>
  <c r="M60" i="1"/>
  <c r="Q60" i="1" s="1"/>
  <c r="R60" i="1" s="1"/>
  <c r="M62" i="1"/>
  <c r="Q62" i="1" s="1"/>
  <c r="R62" i="1" s="1"/>
  <c r="M64" i="1"/>
  <c r="Q64" i="1" s="1"/>
  <c r="R64" i="1" s="1"/>
  <c r="M66" i="1"/>
  <c r="Q66" i="1" s="1"/>
  <c r="R66" i="1" s="1"/>
  <c r="M68" i="1"/>
  <c r="Q68" i="1" s="1"/>
  <c r="R68" i="1" s="1"/>
  <c r="M70" i="1"/>
  <c r="Q70" i="1" s="1"/>
  <c r="R70" i="1" s="1"/>
  <c r="M72" i="1"/>
  <c r="Q72" i="1"/>
  <c r="R72" i="1" s="1"/>
  <c r="M74" i="1"/>
  <c r="Q74" i="1" s="1"/>
  <c r="R74" i="1" s="1"/>
  <c r="M76" i="1"/>
  <c r="Q76" i="1" s="1"/>
  <c r="R76" i="1" s="1"/>
  <c r="M78" i="1"/>
  <c r="Q78" i="1" s="1"/>
  <c r="R78" i="1" s="1"/>
  <c r="M80" i="1"/>
  <c r="Q80" i="1" s="1"/>
  <c r="R80" i="1" s="1"/>
  <c r="M82" i="1"/>
  <c r="Q82" i="1" s="1"/>
  <c r="R82" i="1" s="1"/>
  <c r="M84" i="1"/>
  <c r="Q84" i="1" s="1"/>
  <c r="R84" i="1" s="1"/>
  <c r="M86" i="1"/>
  <c r="Q86" i="1" s="1"/>
  <c r="R86" i="1" s="1"/>
  <c r="M88" i="1"/>
  <c r="Q88" i="1" s="1"/>
  <c r="R88" i="1" s="1"/>
  <c r="M90" i="1"/>
  <c r="Q90" i="1" s="1"/>
  <c r="R90" i="1"/>
  <c r="M92" i="1"/>
  <c r="Q92" i="1" s="1"/>
  <c r="R92" i="1" s="1"/>
  <c r="M94" i="1"/>
  <c r="Q94" i="1" s="1"/>
  <c r="R94" i="1" s="1"/>
  <c r="M96" i="1"/>
  <c r="Q96" i="1" s="1"/>
  <c r="R96" i="1" s="1"/>
  <c r="M98" i="1"/>
  <c r="Q98" i="1" s="1"/>
  <c r="R98" i="1" s="1"/>
  <c r="M100" i="1"/>
  <c r="Q100" i="1" s="1"/>
  <c r="R100" i="1" s="1"/>
  <c r="M102" i="1"/>
  <c r="Q102" i="1"/>
  <c r="R102" i="1" s="1"/>
  <c r="M104" i="1"/>
  <c r="Q104" i="1"/>
  <c r="R104" i="1" s="1"/>
  <c r="M106" i="1"/>
  <c r="Q106" i="1" s="1"/>
  <c r="R106" i="1" s="1"/>
  <c r="M108" i="1"/>
  <c r="Q108" i="1" s="1"/>
  <c r="R108" i="1" s="1"/>
  <c r="M110" i="1"/>
  <c r="Q110" i="1" s="1"/>
  <c r="R110" i="1" s="1"/>
  <c r="M112" i="1"/>
  <c r="Q112" i="1" s="1"/>
  <c r="R112" i="1" s="1"/>
  <c r="M9" i="3"/>
  <c r="O9" i="3" s="1"/>
  <c r="M10" i="3"/>
  <c r="O10" i="3"/>
  <c r="M11" i="3"/>
  <c r="O11" i="3" s="1"/>
  <c r="M12" i="3"/>
  <c r="O12" i="3"/>
  <c r="M13" i="3"/>
  <c r="O13" i="3"/>
  <c r="M50" i="3"/>
  <c r="O50" i="3"/>
  <c r="M49" i="3"/>
  <c r="O49" i="3" s="1"/>
  <c r="M48" i="3"/>
  <c r="O48" i="3" s="1"/>
  <c r="M47" i="3"/>
  <c r="O47" i="3" s="1"/>
  <c r="M46" i="3"/>
  <c r="O46" i="3" s="1"/>
  <c r="M45" i="3"/>
  <c r="O45" i="3" s="1"/>
  <c r="M44" i="3"/>
  <c r="O44" i="3" s="1"/>
  <c r="M43" i="3"/>
  <c r="O43" i="3" s="1"/>
  <c r="M42" i="3"/>
  <c r="O42" i="3" s="1"/>
  <c r="M41" i="3"/>
  <c r="O41" i="3" s="1"/>
  <c r="M40" i="3"/>
  <c r="O40" i="3" s="1"/>
  <c r="M39" i="3"/>
  <c r="O39" i="3" s="1"/>
  <c r="M38" i="3"/>
  <c r="O38" i="3" s="1"/>
  <c r="M37" i="3"/>
  <c r="O37" i="3" s="1"/>
  <c r="M36" i="3"/>
  <c r="O36" i="3" s="1"/>
  <c r="M35" i="3"/>
  <c r="O35" i="3" s="1"/>
  <c r="M34" i="3"/>
  <c r="O34" i="3" s="1"/>
  <c r="M33" i="3"/>
  <c r="O33" i="3" s="1"/>
  <c r="M32" i="3"/>
  <c r="O32" i="3" s="1"/>
  <c r="M31" i="3"/>
  <c r="O31" i="3" s="1"/>
  <c r="M30" i="3"/>
  <c r="O30" i="3" s="1"/>
  <c r="M29" i="3"/>
  <c r="O29" i="3" s="1"/>
  <c r="M28" i="3"/>
  <c r="O28" i="3" s="1"/>
  <c r="M27" i="3"/>
  <c r="O27" i="3" s="1"/>
  <c r="M26" i="3"/>
  <c r="O26" i="3"/>
  <c r="M25" i="3"/>
  <c r="O25" i="3" s="1"/>
  <c r="M24" i="3"/>
  <c r="O24" i="3" s="1"/>
  <c r="M23" i="3"/>
  <c r="O23" i="3" s="1"/>
  <c r="M22" i="3"/>
  <c r="O22" i="3" s="1"/>
  <c r="M21" i="3"/>
  <c r="O21" i="3" s="1"/>
  <c r="M20" i="3"/>
  <c r="O20" i="3" s="1"/>
  <c r="M19" i="3"/>
  <c r="O19" i="3" s="1"/>
  <c r="M18" i="3"/>
  <c r="O18" i="3" s="1"/>
  <c r="M17" i="3"/>
  <c r="O17" i="3" s="1"/>
  <c r="M16" i="3"/>
  <c r="O16" i="3" s="1"/>
  <c r="M15" i="3"/>
  <c r="O15" i="3" s="1"/>
  <c r="M14" i="3"/>
  <c r="O14" i="3" s="1"/>
  <c r="P10" i="5"/>
  <c r="P11" i="5"/>
  <c r="P12" i="5"/>
  <c r="P13" i="5"/>
  <c r="P14" i="5"/>
  <c r="P77" i="5"/>
  <c r="P76" i="5"/>
  <c r="P75" i="5"/>
  <c r="P74" i="5"/>
  <c r="P73" i="5"/>
  <c r="P72" i="5"/>
  <c r="P71" i="5"/>
  <c r="P70" i="5"/>
  <c r="P69" i="5"/>
  <c r="P68" i="5"/>
  <c r="P67" i="5"/>
  <c r="P66" i="5"/>
  <c r="P65" i="5"/>
  <c r="P64" i="5"/>
  <c r="P63" i="5"/>
  <c r="P62" i="5"/>
  <c r="P61" i="5"/>
  <c r="P60" i="5"/>
  <c r="P59" i="5"/>
  <c r="P58" i="5"/>
  <c r="P57" i="5"/>
  <c r="P56" i="5"/>
  <c r="P55" i="5"/>
  <c r="P54" i="5"/>
  <c r="P53" i="5"/>
  <c r="P52" i="5"/>
  <c r="P51" i="5"/>
  <c r="P50" i="5"/>
  <c r="P49" i="5"/>
  <c r="P48" i="5"/>
  <c r="P47" i="5"/>
  <c r="P46" i="5"/>
  <c r="P45" i="5"/>
  <c r="P44" i="5"/>
  <c r="P43" i="5"/>
  <c r="P42" i="5"/>
  <c r="P41" i="5"/>
  <c r="P40" i="5"/>
  <c r="P39" i="5"/>
  <c r="P38" i="5"/>
  <c r="P37" i="5"/>
  <c r="P36" i="5"/>
  <c r="P35" i="5"/>
  <c r="P34" i="5"/>
  <c r="P33" i="5"/>
  <c r="P32" i="5"/>
  <c r="P31" i="5"/>
  <c r="P30" i="5"/>
  <c r="P29" i="5"/>
  <c r="P28" i="5"/>
  <c r="P27" i="5"/>
  <c r="P26" i="5"/>
  <c r="P25" i="5"/>
  <c r="P24" i="5"/>
  <c r="P23" i="5"/>
  <c r="P22" i="5"/>
  <c r="P21" i="5"/>
  <c r="P20" i="5"/>
  <c r="P19" i="5"/>
  <c r="P18" i="5"/>
  <c r="P17" i="5"/>
  <c r="P16" i="5"/>
  <c r="P15" i="5"/>
  <c r="P78" i="5" l="1"/>
  <c r="M19" i="7" s="1"/>
  <c r="R105" i="2"/>
  <c r="M15" i="7" s="1"/>
  <c r="O51" i="3"/>
  <c r="M17" i="7" s="1"/>
  <c r="R113" i="1"/>
  <c r="M13" i="7" s="1"/>
  <c r="M23" i="7" l="1"/>
</calcChain>
</file>

<file path=xl/sharedStrings.xml><?xml version="1.0" encoding="utf-8"?>
<sst xmlns="http://schemas.openxmlformats.org/spreadsheetml/2006/main" count="3099" uniqueCount="1214">
  <si>
    <t>Page</t>
  </si>
  <si>
    <t xml:space="preserve">     </t>
  </si>
  <si>
    <t>of</t>
  </si>
  <si>
    <t xml:space="preserve">DATES AND HOURS WORKED </t>
  </si>
  <si>
    <t>NAME</t>
  </si>
  <si>
    <t>TOTAL LABOR COSTS</t>
  </si>
  <si>
    <t>I CERTIFY THAT THE ABOVE INFORMATION WAS OBTAINED FROM TIME RECORDS THAT ARE AVAILABLE FOR AUDIT.</t>
  </si>
  <si>
    <t>TITLE</t>
  </si>
  <si>
    <t>DATE</t>
  </si>
  <si>
    <t>Responding Agency</t>
  </si>
  <si>
    <t>SEOC Mission #</t>
  </si>
  <si>
    <t>Declaration #</t>
  </si>
  <si>
    <t>From</t>
  </si>
  <si>
    <t>To</t>
  </si>
  <si>
    <t>Period Covering:</t>
  </si>
  <si>
    <t>Mission Assignment Description:</t>
  </si>
  <si>
    <t>WORK UNIT:</t>
  </si>
  <si>
    <t>OT Wages</t>
  </si>
  <si>
    <t>RT Wages</t>
  </si>
  <si>
    <t>Hourly Rate</t>
  </si>
  <si>
    <t>Total Hours</t>
  </si>
  <si>
    <t>Position</t>
  </si>
  <si>
    <t>RT Hours</t>
  </si>
  <si>
    <t>OT   HRS</t>
  </si>
  <si>
    <t>Assigned Location (City/County)</t>
  </si>
  <si>
    <t>Agency Federal ID#</t>
  </si>
  <si>
    <t>Incident Name</t>
  </si>
  <si>
    <t>TYPE OF EQUIPMENT</t>
  </si>
  <si>
    <t>INDICATE SIZE, CAPACITY, HORSEPOWER, MAKE AND MODEL AS APPROPRIATE</t>
  </si>
  <si>
    <t>EQUIPMENT CODE NUMBER</t>
  </si>
  <si>
    <t xml:space="preserve">DATES AND HOURS OR MILES USED EACH DAY </t>
  </si>
  <si>
    <t>Total Hours/ Miles</t>
  </si>
  <si>
    <t>Equipment Rate</t>
  </si>
  <si>
    <t>Total Cost</t>
  </si>
  <si>
    <t>TOTAL EQUIPMENT COSTS</t>
  </si>
  <si>
    <t>SIGNATURE</t>
  </si>
  <si>
    <t>FRINGE BENEFITS (by %)</t>
  </si>
  <si>
    <t>REGULAR TIME</t>
  </si>
  <si>
    <t>OVERTIME</t>
  </si>
  <si>
    <t>SOCIAL SECURITY (FICA/MICA)</t>
  </si>
  <si>
    <t>RETIREMENT</t>
  </si>
  <si>
    <t>WORKERS COMPENSATION INSURANCE</t>
  </si>
  <si>
    <t>UNEMPLOYMENT INSURANCE</t>
  </si>
  <si>
    <t>HEALTH INSURANCE BENEFITS</t>
  </si>
  <si>
    <t>N/A</t>
  </si>
  <si>
    <t>LIFE INSURANCE BENEFITS</t>
  </si>
  <si>
    <t>ANNUAL (VACATION) LEAVE</t>
  </si>
  <si>
    <t>HOLIDAY LEAVE</t>
  </si>
  <si>
    <t>AVERAGE USED SICK LEAVE</t>
  </si>
  <si>
    <t>OTHER</t>
  </si>
  <si>
    <t>TOTAL (% OF ANNUAL WAGE)</t>
  </si>
  <si>
    <t>COMMENTS:</t>
  </si>
  <si>
    <t xml:space="preserve">TO EFFECTIVELY USE THIS FORM, GROUP EMPLOYEES BY STATUS/COMMON BENEFITS IN THE LABOR RECORDS (SALARIED; FULL-TIME, PERMANENT; SPECIAL RISK; PART-TIME, CONTRACT, AND/OR TEMPORARY HIRES).  FOR EACH GROUPING, DETERMINE THE AVERAGE FRINGE BENEFITS FOR REGULAR TIME AND OVERTIME.   THE OVERTIME BENEFITS ARE USUALLY LIMITED TO THE TYPES INDICATED ABOVE.  THE AVERAGE ANNUAL PERCENTAGES FOR THE INSURANCES CAN BE DETERMINED BY TOTAL PREMIUM COSTS PER TOTAL ANNUAL REGULAR WAGES AS PER THE LAST AVAILABLE ANNUAL AUDIT OR BY THE CURRENT YEAR PROJECTED BUDGET.  THE HOLIDAY PERCENTAGES CAN BE DETERMINED BY THE NUMBER OF HOLIDAYS GRANTED EACH YEAR OVER THE NUMBER OF WORK DAYS FOR THE YEAR.  THE ANNUAL LEAVE CAN BE DETERMINED BY AN AVERAGE DAY/HOUR EARNINGS OVER THE TOTAL DAYS/HOURS OF EARNED PAY.  THE SICK LEAVE PERCENTAGE SHOULD BE BASED ON THE LAST ANNUAL SICK LEAVE COST OVER THE TOTAL REGULAR WAGES PAID.  OTHER ESTABLISHED METHODS PREVIOUSLY ADOPTED BY THE APPLICANT TO CONVERT THE BENEFIT COSTS TO A PERCENTAGE OF TOTAL PAID ANNUAL REGULAR WAGES IS ACCEPTABLE.     </t>
  </si>
  <si>
    <t>I CERTIFY THAT THE INFORMATION ABOVE WAS TRANSCRIBED FROM PAYROLL RECORDS OR OTHER DOCUMENTS WHICH ARE AVAILABLE FOR AUDIT.</t>
  </si>
  <si>
    <t xml:space="preserve">          FRINGE BENEFITS CALCULATION WORKSHEET</t>
  </si>
  <si>
    <t>VENDOR/SUPPLIER</t>
  </si>
  <si>
    <t xml:space="preserve">(CHECK ONE) </t>
  </si>
  <si>
    <t xml:space="preserve"> INVOICE     STOCK</t>
  </si>
  <si>
    <t>DATE ORDERED</t>
  </si>
  <si>
    <t>DATE USED</t>
  </si>
  <si>
    <t xml:space="preserve">QUANT </t>
  </si>
  <si>
    <t>UNIT PRICE</t>
  </si>
  <si>
    <t>TOTAL PRICE</t>
  </si>
  <si>
    <t>I CERTIFY THAT THE ABOVE INFORMATION WAS OBTAINED FROM PAYROLL RECORDS, INVOICES, OR OTHER DOCUMENTS THAT ARE AVAILABLE FOR AUDIT.</t>
  </si>
  <si>
    <t>Grand Total:</t>
  </si>
  <si>
    <t>Invoice</t>
  </si>
  <si>
    <t>Stock</t>
  </si>
  <si>
    <t xml:space="preserve">DATE:  </t>
  </si>
  <si>
    <t>Operator's Name or Site</t>
  </si>
  <si>
    <r>
      <rPr>
        <b/>
        <sz val="10"/>
        <color theme="1"/>
        <rFont val="Arial"/>
        <family val="2"/>
      </rPr>
      <t xml:space="preserve">DESCRIPTION                              </t>
    </r>
    <r>
      <rPr>
        <b/>
        <sz val="11"/>
        <color theme="1"/>
        <rFont val="Arial"/>
        <family val="2"/>
      </rPr>
      <t xml:space="preserve">                                     </t>
    </r>
    <r>
      <rPr>
        <b/>
        <sz val="9"/>
        <color theme="1"/>
        <rFont val="Arial"/>
        <family val="2"/>
      </rPr>
      <t>(Need to only enter  total price for misc. eligible purchases on one invoice)</t>
    </r>
  </si>
  <si>
    <t>CLAIM SUMMARY FORM</t>
  </si>
  <si>
    <t>LABOR BACKFILL</t>
  </si>
  <si>
    <t>EQUIPMENT</t>
  </si>
  <si>
    <t>MATERIALS</t>
  </si>
  <si>
    <t>LABOR RESPONSE</t>
  </si>
  <si>
    <t>TOTAL CLAIM</t>
  </si>
  <si>
    <t>HOURS/MILES</t>
  </si>
  <si>
    <t>Benefit Rate</t>
  </si>
  <si>
    <t>DATE AND HOURS USED</t>
  </si>
  <si>
    <t>RATE PER HOUR</t>
  </si>
  <si>
    <t>With Operator</t>
  </si>
  <si>
    <t>Without Operator</t>
  </si>
  <si>
    <t>Check No.</t>
  </si>
  <si>
    <t>Date and Amount Paid</t>
  </si>
  <si>
    <t>Invoice No.</t>
  </si>
  <si>
    <t>Vendor</t>
  </si>
  <si>
    <t>TYPE OF EQUIPMENT                  Indicate size, capacity, horsepower, make and model as appropriate</t>
  </si>
  <si>
    <t>RENTAL</t>
  </si>
  <si>
    <t>Agency FEID#</t>
  </si>
  <si>
    <t>Agency FEID #</t>
  </si>
  <si>
    <t>Response Claims Check List</t>
  </si>
  <si>
    <t>Submitting Agency:</t>
  </si>
  <si>
    <t>Incident:</t>
  </si>
  <si>
    <t>LABOR</t>
  </si>
  <si>
    <t>EQUIPMENT RENTAL</t>
  </si>
  <si>
    <t>Yes</t>
  </si>
  <si>
    <t>No</t>
  </si>
  <si>
    <t>State of Florida Vendor Form</t>
  </si>
  <si>
    <t>Labor Response claim Tab complete in Excel workbook</t>
  </si>
  <si>
    <t>Responding Agency Information</t>
  </si>
  <si>
    <t>Time sheet for each claimed personnel for the entire pay period</t>
  </si>
  <si>
    <t>Detailed payroll report for each claimed personnel for the entire pay period</t>
  </si>
  <si>
    <t>Fringe benefit calculation sheet completed</t>
  </si>
  <si>
    <t>Labor Backfill claim Tab complete in Excel workbook</t>
  </si>
  <si>
    <t>Equipment claim Tab completed</t>
  </si>
  <si>
    <t>Beginning and ending odometer / hour readings on vehicles and equipment must be recorded.</t>
  </si>
  <si>
    <t xml:space="preserve">Include the name of the vehicle operator </t>
  </si>
  <si>
    <t>Materials claim Tab completed</t>
  </si>
  <si>
    <t>Copy of all invoices and/or receipts</t>
  </si>
  <si>
    <t>Hotel invoices require the name of the individual room occupants with the room number</t>
  </si>
  <si>
    <t>Memo as necessary to explain certain expenditures such as meals for the team or grocery items to be self-sustained.</t>
  </si>
  <si>
    <t>If repair of equipment or tires is necessary, provide memo explaining how it was attributed to the response and not routine maintenance / wear and tear.</t>
  </si>
  <si>
    <t>If employee was reimbursed for cash purchase include copy of receipts and employee reimbursement</t>
  </si>
  <si>
    <t>Rental agreements specifically identifying item, period of use and cost.</t>
  </si>
  <si>
    <t>If vehicles were rented from a common carrier include fuel receipts with the rental agreement number on the fuel receipts.</t>
  </si>
  <si>
    <t xml:space="preserve">Attach a memo stating what was rented, clear justification/need and what shortfall was addressed by renting the item.  </t>
  </si>
  <si>
    <t>Cost</t>
  </si>
  <si>
    <t>Equipment</t>
  </si>
  <si>
    <t>Specifications</t>
  </si>
  <si>
    <t>Capacity or Size</t>
  </si>
  <si>
    <t>HP</t>
  </si>
  <si>
    <t>Notes</t>
  </si>
  <si>
    <t>Unit</t>
  </si>
  <si>
    <t>Air Compressor</t>
  </si>
  <si>
    <t>Air Delivery</t>
  </si>
  <si>
    <t>41 CFM</t>
  </si>
  <si>
    <t>to 10</t>
  </si>
  <si>
    <t>Hoses included.</t>
  </si>
  <si>
    <t>hour</t>
  </si>
  <si>
    <t>103 CFM</t>
  </si>
  <si>
    <t>to 30</t>
  </si>
  <si>
    <t>130 CFM</t>
  </si>
  <si>
    <t>to 50</t>
  </si>
  <si>
    <t>175 CFM</t>
  </si>
  <si>
    <t>to 90</t>
  </si>
  <si>
    <t>400 CFM</t>
  </si>
  <si>
    <t>to 145</t>
  </si>
  <si>
    <t>575 CFM</t>
  </si>
  <si>
    <t>to 230</t>
  </si>
  <si>
    <t>1100 CFM</t>
  </si>
  <si>
    <t>to 355</t>
  </si>
  <si>
    <t>1600 CFM</t>
  </si>
  <si>
    <t>to 500</t>
  </si>
  <si>
    <t>Ambulance</t>
  </si>
  <si>
    <t>to 150</t>
  </si>
  <si>
    <t>to 210</t>
  </si>
  <si>
    <t>Board, Arrow</t>
  </si>
  <si>
    <t>to 8</t>
  </si>
  <si>
    <t>Trailer Mounted.</t>
  </si>
  <si>
    <t>Board, Message</t>
  </si>
  <si>
    <t>to 5</t>
  </si>
  <si>
    <t>Auger, Portable</t>
  </si>
  <si>
    <t>Hole Diameter</t>
  </si>
  <si>
    <t>16 In</t>
  </si>
  <si>
    <t>to 6</t>
  </si>
  <si>
    <t>18 In</t>
  </si>
  <si>
    <t>to 13</t>
  </si>
  <si>
    <t>Includes digger, boom and mounting hardware.</t>
  </si>
  <si>
    <t>Auger, Tractor Mntd</t>
  </si>
  <si>
    <t>Max. Auger Diameter</t>
  </si>
  <si>
    <t>36 In</t>
  </si>
  <si>
    <t>Auger, Truck Mntd</t>
  </si>
  <si>
    <t>Max. Auger Size</t>
  </si>
  <si>
    <t>24 In</t>
  </si>
  <si>
    <t>to 100</t>
  </si>
  <si>
    <t>Hydraulic Post Driver</t>
  </si>
  <si>
    <t>Horizontal Directional Boring Machine</t>
  </si>
  <si>
    <t>Auger</t>
  </si>
  <si>
    <t>250 X 100</t>
  </si>
  <si>
    <t>DD-140B YR-2003</t>
  </si>
  <si>
    <t>50 X 100</t>
  </si>
  <si>
    <t>Auger, Directional Boring Machine</t>
  </si>
  <si>
    <t>Automobile</t>
  </si>
  <si>
    <t>to 130</t>
  </si>
  <si>
    <t>Transporting people.</t>
  </si>
  <si>
    <t>mile</t>
  </si>
  <si>
    <t>Transporting cargo.</t>
  </si>
  <si>
    <t>Automobile, Police</t>
  </si>
  <si>
    <t>to 250</t>
  </si>
  <si>
    <t>Patrolling.</t>
  </si>
  <si>
    <t>Stationary with engine running.</t>
  </si>
  <si>
    <t>Motorcycle, Police</t>
  </si>
  <si>
    <t>Automibile - Chevy Trailblazer</t>
  </si>
  <si>
    <t>6 or 8 cl</t>
  </si>
  <si>
    <t>285 to 300</t>
  </si>
  <si>
    <t>Automobile - Ford Expedition</t>
  </si>
  <si>
    <t>Fire Command Center</t>
  </si>
  <si>
    <t>All Terrain Vehicle (ATV)</t>
  </si>
  <si>
    <t>Engine 110cc, 4-Wheel; 20" tyre</t>
  </si>
  <si>
    <t>6.5-7.5</t>
  </si>
  <si>
    <t>Engine 125cc, 4-Wheel; 21" tyre</t>
  </si>
  <si>
    <t>7.6-8.6</t>
  </si>
  <si>
    <t>Engine 150cc, 4-Wheel; 22" tyre</t>
  </si>
  <si>
    <t>9.0-10.0</t>
  </si>
  <si>
    <t>Engine 200cc, 4-Wheel; 24" tyre</t>
  </si>
  <si>
    <t>12-14.0</t>
  </si>
  <si>
    <t>Engine 250cc, 4-Wheel; 24" tyre</t>
  </si>
  <si>
    <t>15-17</t>
  </si>
  <si>
    <t>Engine 300cc, 4-Wheel; 24" tyre</t>
  </si>
  <si>
    <t>18-20</t>
  </si>
  <si>
    <t>Engine 400cc. 4-Wheel; 25" tyre</t>
  </si>
  <si>
    <t>26-28</t>
  </si>
  <si>
    <t>Engine 450cc, 4-Wheel; 25" tyre</t>
  </si>
  <si>
    <t>Engine 650cc, 4-Wheel; 25" tyre</t>
  </si>
  <si>
    <t>38-40</t>
  </si>
  <si>
    <t>Engine 750cc, 4-Wheel; 25" tyre</t>
  </si>
  <si>
    <t>44-46</t>
  </si>
  <si>
    <t>Barge, Deck</t>
  </si>
  <si>
    <t>Size</t>
  </si>
  <si>
    <t>50'x35'x7.25'</t>
  </si>
  <si>
    <t>50'x35'x9'</t>
  </si>
  <si>
    <t>120'x45'x10'</t>
  </si>
  <si>
    <t>160'x45'x11''</t>
  </si>
  <si>
    <t>Boat, Tow</t>
  </si>
  <si>
    <t>55'x20'x5'</t>
  </si>
  <si>
    <t>to 870</t>
  </si>
  <si>
    <t>Steel.</t>
  </si>
  <si>
    <t>60'x21'x5'</t>
  </si>
  <si>
    <t>to 1050</t>
  </si>
  <si>
    <t>70'x30'x7.5'</t>
  </si>
  <si>
    <t>to 1350</t>
  </si>
  <si>
    <t>120'x34'x8'</t>
  </si>
  <si>
    <t>to 2000</t>
  </si>
  <si>
    <t>Airboat</t>
  </si>
  <si>
    <t>815AGIS Airboat w/spray unit</t>
  </si>
  <si>
    <t>15'x8'</t>
  </si>
  <si>
    <t>Swamp Buggy</t>
  </si>
  <si>
    <t>Conquest</t>
  </si>
  <si>
    <t>Compactor -2-Ton Pavement Roller</t>
  </si>
  <si>
    <t>Boat, Row</t>
  </si>
  <si>
    <t>Heavy duty.</t>
  </si>
  <si>
    <t>Boat, Runabout</t>
  </si>
  <si>
    <t>13'x5'</t>
  </si>
  <si>
    <t>Outboard.</t>
  </si>
  <si>
    <t>Boat, Tender</t>
  </si>
  <si>
    <t>14'x7'</t>
  </si>
  <si>
    <t>Boat, Push</t>
  </si>
  <si>
    <t>45'x21'x6'</t>
  </si>
  <si>
    <t>to 435</t>
  </si>
  <si>
    <t>Flat hull.</t>
  </si>
  <si>
    <t>54'x21'x6'</t>
  </si>
  <si>
    <t>to 525</t>
  </si>
  <si>
    <t>58'x24'x7.5'</t>
  </si>
  <si>
    <t>to 705</t>
  </si>
  <si>
    <t>64'x25'x8'</t>
  </si>
  <si>
    <t>Boat, Tug</t>
  </si>
  <si>
    <t>Length</t>
  </si>
  <si>
    <t>16 Ft</t>
  </si>
  <si>
    <t>18 Ft</t>
  </si>
  <si>
    <t>to 175</t>
  </si>
  <si>
    <t>26 Ft</t>
  </si>
  <si>
    <t>40 Ft</t>
  </si>
  <si>
    <t>to 380</t>
  </si>
  <si>
    <t>51 Ft</t>
  </si>
  <si>
    <t>to 700</t>
  </si>
  <si>
    <t>Boat, Inflatable Rescue Raft</t>
  </si>
  <si>
    <t>Zodiac</t>
  </si>
  <si>
    <t>1544 lbs</t>
  </si>
  <si>
    <t>11 passenger capacity</t>
  </si>
  <si>
    <t>190-250</t>
  </si>
  <si>
    <t>Boat, removable engine</t>
  </si>
  <si>
    <t>Broom, Pavement</t>
  </si>
  <si>
    <t>Broom Length</t>
  </si>
  <si>
    <t>72 In</t>
  </si>
  <si>
    <t>to 35</t>
  </si>
  <si>
    <t>96 In</t>
  </si>
  <si>
    <t>Broom, Pavement, Mntd</t>
  </si>
  <si>
    <t>to 18</t>
  </si>
  <si>
    <t>Add Prime Mover cost for total rate</t>
  </si>
  <si>
    <t>Broom, Pavement, Pull</t>
  </si>
  <si>
    <t>84 In</t>
  </si>
  <si>
    <t>to 20</t>
  </si>
  <si>
    <t>Sweeper, Pavement</t>
  </si>
  <si>
    <t>to 110</t>
  </si>
  <si>
    <t>Bus</t>
  </si>
  <si>
    <t>to 300</t>
  </si>
  <si>
    <t>Blower</t>
  </si>
  <si>
    <t>Gasoline powered Toro Pro Force</t>
  </si>
  <si>
    <t>Back-Pack Blower</t>
  </si>
  <si>
    <t>to 4.4</t>
  </si>
  <si>
    <t>Walk-Behind Blower</t>
  </si>
  <si>
    <t>Chainsaw</t>
  </si>
  <si>
    <t>Chain Saw</t>
  </si>
  <si>
    <t>Chain Saw, Pole</t>
  </si>
  <si>
    <t>Skidder</t>
  </si>
  <si>
    <t>model 748 E</t>
  </si>
  <si>
    <t>to 173</t>
  </si>
  <si>
    <t>model 648 G11</t>
  </si>
  <si>
    <t>to 177</t>
  </si>
  <si>
    <t>Cutter, Brush</t>
  </si>
  <si>
    <t>Cutter Size</t>
  </si>
  <si>
    <t>8 ft</t>
  </si>
  <si>
    <t>to 190</t>
  </si>
  <si>
    <t>10 ft</t>
  </si>
  <si>
    <t>to 245</t>
  </si>
  <si>
    <t>Cutter, Brush - 247 hp, 1997 Model 511 Feller</t>
  </si>
  <si>
    <t>Bruncher Cutter</t>
  </si>
  <si>
    <t>to 247</t>
  </si>
  <si>
    <t>Log Trailer</t>
  </si>
  <si>
    <t>40 ft</t>
  </si>
  <si>
    <t>Chipper, Brush</t>
  </si>
  <si>
    <t>Chipping Capacity</t>
  </si>
  <si>
    <t>6 In</t>
  </si>
  <si>
    <t>9 In</t>
  </si>
  <si>
    <t>to 65</t>
  </si>
  <si>
    <t>12 In</t>
  </si>
  <si>
    <t>15 In</t>
  </si>
  <si>
    <t>to 125</t>
  </si>
  <si>
    <t>to 200</t>
  </si>
  <si>
    <t>model Barko 595 ML</t>
  </si>
  <si>
    <t>model 210 w/ Buck Saw 50 inch Bar</t>
  </si>
  <si>
    <t>Loader - Wheel</t>
  </si>
  <si>
    <t>to 240</t>
  </si>
  <si>
    <t>Clamshell &amp; Dragline, Crawler</t>
  </si>
  <si>
    <t>149,999 lbs</t>
  </si>
  <si>
    <t>to 235</t>
  </si>
  <si>
    <t>Bucket not included in rate.</t>
  </si>
  <si>
    <t>250,000 lbs</t>
  </si>
  <si>
    <t>to 520</t>
  </si>
  <si>
    <t>Clamshell &amp; Dragline, Truck</t>
  </si>
  <si>
    <t>Compactor</t>
  </si>
  <si>
    <t>to 45</t>
  </si>
  <si>
    <t>Compactor, Vibratory, Drum</t>
  </si>
  <si>
    <t>to 75</t>
  </si>
  <si>
    <t>Compactor, pneumatic, wheel</t>
  </si>
  <si>
    <t>Compactor, Sanitation</t>
  </si>
  <si>
    <t>to 400</t>
  </si>
  <si>
    <t>Compactor, towed, Pneumatic, Wheel</t>
  </si>
  <si>
    <t>Feeder, Grizzly</t>
  </si>
  <si>
    <t>to 55</t>
  </si>
  <si>
    <t>Dozer, Crawler</t>
  </si>
  <si>
    <t>to 105</t>
  </si>
  <si>
    <t>to 160</t>
  </si>
  <si>
    <t>to 360</t>
  </si>
  <si>
    <t>to 850</t>
  </si>
  <si>
    <t>Dozer, Wheel</t>
  </si>
  <si>
    <t>to 625</t>
  </si>
  <si>
    <t>3 hitch attach for tractor; 2007 Befco</t>
  </si>
  <si>
    <t>Box Scraper</t>
  </si>
  <si>
    <t>Includes teeth. Does not include Clamshell &amp; Dragline</t>
  </si>
  <si>
    <t>Bucket, Clamshell</t>
  </si>
  <si>
    <t>Capacity</t>
  </si>
  <si>
    <t>1.0 CY</t>
  </si>
  <si>
    <t>2.5 CY</t>
  </si>
  <si>
    <t>5.0 CY</t>
  </si>
  <si>
    <t>7.5 CY</t>
  </si>
  <si>
    <t>Does not include Clamshell &amp; Dragline</t>
  </si>
  <si>
    <t>Bucket, Dragline</t>
  </si>
  <si>
    <t>2.0 CY</t>
  </si>
  <si>
    <t>10 CY</t>
  </si>
  <si>
    <t>14 CY</t>
  </si>
  <si>
    <t>Crawler, Truck &amp; Wheel. Includes bucket.</t>
  </si>
  <si>
    <t>Excavator, Hydraulic</t>
  </si>
  <si>
    <t>Bucket Capacity</t>
  </si>
  <si>
    <t>0.5 CY</t>
  </si>
  <si>
    <t>1.5 CY</t>
  </si>
  <si>
    <t>to 265</t>
  </si>
  <si>
    <t>4.5 CY</t>
  </si>
  <si>
    <t>to 420</t>
  </si>
  <si>
    <t>to 650</t>
  </si>
  <si>
    <t>12 CY</t>
  </si>
  <si>
    <t>to 1000</t>
  </si>
  <si>
    <t>Excavator</t>
  </si>
  <si>
    <t>2007 model Gradall XL3100 III</t>
  </si>
  <si>
    <t>2003 model Gradall XL4100 III</t>
  </si>
  <si>
    <t>2006 model Gradall XL5100</t>
  </si>
  <si>
    <t>Trowel, Concrete</t>
  </si>
  <si>
    <t>Diameter</t>
  </si>
  <si>
    <t>48 In</t>
  </si>
  <si>
    <t>to 12</t>
  </si>
  <si>
    <t>Fork Lift</t>
  </si>
  <si>
    <t>6000 Lbs</t>
  </si>
  <si>
    <t>to 60</t>
  </si>
  <si>
    <t>12000 Lbs</t>
  </si>
  <si>
    <t>18000 Lbs</t>
  </si>
  <si>
    <t>to 140</t>
  </si>
  <si>
    <t>50000 Lbs</t>
  </si>
  <si>
    <t>to 215</t>
  </si>
  <si>
    <t>Diesel, CAT TH360B</t>
  </si>
  <si>
    <t>6600-11500 gvwr lbs</t>
  </si>
  <si>
    <t>Fork Lift Material handler</t>
  </si>
  <si>
    <t>Diesel, CAT TH460B</t>
  </si>
  <si>
    <t>Diesel, CAT TH560B</t>
  </si>
  <si>
    <t>Fork Lift Accessory</t>
  </si>
  <si>
    <t>2003 ACS Paddle Fork</t>
  </si>
  <si>
    <t>Generator</t>
  </si>
  <si>
    <t>Prime Output</t>
  </si>
  <si>
    <t>5.5 KW</t>
  </si>
  <si>
    <t>16 KW</t>
  </si>
  <si>
    <t>to 25</t>
  </si>
  <si>
    <t>100 KW</t>
  </si>
  <si>
    <t>150 KW</t>
  </si>
  <si>
    <t>210 KW</t>
  </si>
  <si>
    <t>280 KW</t>
  </si>
  <si>
    <t>350 KW</t>
  </si>
  <si>
    <t>530 KW</t>
  </si>
  <si>
    <t>to 750</t>
  </si>
  <si>
    <t>710 KW</t>
  </si>
  <si>
    <t>1100 KW</t>
  </si>
  <si>
    <t>Open</t>
  </si>
  <si>
    <t>2500 KW</t>
  </si>
  <si>
    <t>to 3000</t>
  </si>
  <si>
    <t>1,000 KW</t>
  </si>
  <si>
    <t>to 1645</t>
  </si>
  <si>
    <t>Enclosed</t>
  </si>
  <si>
    <t>1,500 KW</t>
  </si>
  <si>
    <t>to 2500</t>
  </si>
  <si>
    <t>1100KW</t>
  </si>
  <si>
    <t>40KW</t>
  </si>
  <si>
    <t>20KW</t>
  </si>
  <si>
    <t>Includes Rigid and Articulate equipment.</t>
  </si>
  <si>
    <t>Graders</t>
  </si>
  <si>
    <t>Moldboard Size</t>
  </si>
  <si>
    <t>10 Ft</t>
  </si>
  <si>
    <t>12 Ft</t>
  </si>
  <si>
    <t>14 Ft</t>
  </si>
  <si>
    <t>to 225</t>
  </si>
  <si>
    <t>Per 25 foot length. Includes couplings.</t>
  </si>
  <si>
    <t>Hose, Discharge</t>
  </si>
  <si>
    <t>3 In</t>
  </si>
  <si>
    <t>4 In</t>
  </si>
  <si>
    <t>8 In</t>
  </si>
  <si>
    <t>Hose, Suction</t>
  </si>
  <si>
    <t>Loader, Crawler</t>
  </si>
  <si>
    <t>to 32</t>
  </si>
  <si>
    <t>Includes bucket.</t>
  </si>
  <si>
    <t>1 CY</t>
  </si>
  <si>
    <t>2 CY</t>
  </si>
  <si>
    <t>to 118</t>
  </si>
  <si>
    <t>3 CY</t>
  </si>
  <si>
    <t>to 178</t>
  </si>
  <si>
    <t>4 CY</t>
  </si>
  <si>
    <t>to 238</t>
  </si>
  <si>
    <t>Loader, Wheel</t>
  </si>
  <si>
    <t>to 38</t>
  </si>
  <si>
    <t>CAT-926</t>
  </si>
  <si>
    <t>to 152</t>
  </si>
  <si>
    <t>5 CY</t>
  </si>
  <si>
    <t>6 CY</t>
  </si>
  <si>
    <t>to 305</t>
  </si>
  <si>
    <t>7 CY</t>
  </si>
  <si>
    <t>8 CY</t>
  </si>
  <si>
    <t>to 530</t>
  </si>
  <si>
    <t>Loader, Tractor, Wheel</t>
  </si>
  <si>
    <t>0.87 CY</t>
  </si>
  <si>
    <t>to 80</t>
  </si>
  <si>
    <t>Case 580 Super L</t>
  </si>
  <si>
    <t>Mixer, Concrete Portable</t>
  </si>
  <si>
    <t>Batching Capacity</t>
  </si>
  <si>
    <t>10 Cft</t>
  </si>
  <si>
    <t>12 Cft</t>
  </si>
  <si>
    <t>Mixer, Concrete, Trailer Mntd</t>
  </si>
  <si>
    <t>11 Cft</t>
  </si>
  <si>
    <t>16 Cft</t>
  </si>
  <si>
    <t>Weight</t>
  </si>
  <si>
    <t>25~90 Lbs</t>
  </si>
  <si>
    <t>to 70</t>
  </si>
  <si>
    <t>Spreader, Chip</t>
  </si>
  <si>
    <t>Spread Hopper Width</t>
  </si>
  <si>
    <t>12.5 Ft</t>
  </si>
  <si>
    <t>16.5 Ft</t>
  </si>
  <si>
    <t>Spreader, Chip, Mntd</t>
  </si>
  <si>
    <t>Hopper Size</t>
  </si>
  <si>
    <t>8 Ft</t>
  </si>
  <si>
    <t>Trailer &amp; truck mounted.</t>
  </si>
  <si>
    <t>Does not include Prime Mover.</t>
  </si>
  <si>
    <t>Paver, Asphalt, Towed</t>
  </si>
  <si>
    <t>Includes wheel and crawler equipment.</t>
  </si>
  <si>
    <t>Paver, Asphalt</t>
  </si>
  <si>
    <t>35,000Lbs &amp; Over</t>
  </si>
  <si>
    <t>Pick-up, Asphalt</t>
  </si>
  <si>
    <t>to 275</t>
  </si>
  <si>
    <t>Striper</t>
  </si>
  <si>
    <t>Paint Capacity</t>
  </si>
  <si>
    <t>40 Gal</t>
  </si>
  <si>
    <t>to 22</t>
  </si>
  <si>
    <t>90 Gal</t>
  </si>
  <si>
    <t>120 Gal</t>
  </si>
  <si>
    <t>to 122</t>
  </si>
  <si>
    <t>Striper, Truck Mntd</t>
  </si>
  <si>
    <t>to 460</t>
  </si>
  <si>
    <t>Striper, Walk-behind</t>
  </si>
  <si>
    <t>12 Gal</t>
  </si>
  <si>
    <t>crawler</t>
  </si>
  <si>
    <t>Plow, Snow, Grader Mntd</t>
  </si>
  <si>
    <t>Width</t>
  </si>
  <si>
    <t>to 10 Ft</t>
  </si>
  <si>
    <t>Include Grader for total cost</t>
  </si>
  <si>
    <t>to 14 Ft</t>
  </si>
  <si>
    <t>Plow, Truck Mntd</t>
  </si>
  <si>
    <t>to 15 Ft</t>
  </si>
  <si>
    <t>Include truck for total cost</t>
  </si>
  <si>
    <t>Spreader, Sand</t>
  </si>
  <si>
    <t>Mounting</t>
  </si>
  <si>
    <t>Tailgate, Chassis</t>
  </si>
  <si>
    <t>Dump Body</t>
  </si>
  <si>
    <t>Truck (10yd)</t>
  </si>
  <si>
    <t>Spreader, Chemical</t>
  </si>
  <si>
    <t>to 4</t>
  </si>
  <si>
    <t>10 MTC</t>
  </si>
  <si>
    <t>2" Pump</t>
  </si>
  <si>
    <t>to 7</t>
  </si>
  <si>
    <t>10,000 gph</t>
  </si>
  <si>
    <t>Pump</t>
  </si>
  <si>
    <t>Centrifugal, 8M pump</t>
  </si>
  <si>
    <t>2" - 10,000 gal/hr.</t>
  </si>
  <si>
    <t>to 4.5</t>
  </si>
  <si>
    <t>Hoses not included.</t>
  </si>
  <si>
    <t>Diaphragm pump</t>
  </si>
  <si>
    <t>2" - 3,000 gal/hr.</t>
  </si>
  <si>
    <t>Centrifugal, 18M pump</t>
  </si>
  <si>
    <t>3" - 18,000 gal/hr. pump</t>
  </si>
  <si>
    <t>to 15</t>
  </si>
  <si>
    <t>to 40</t>
  </si>
  <si>
    <t>4" - 40,000 gal/hr.</t>
  </si>
  <si>
    <t>to 95</t>
  </si>
  <si>
    <t>Does not include Hoses.</t>
  </si>
  <si>
    <t>to 350</t>
  </si>
  <si>
    <t>to 425</t>
  </si>
  <si>
    <t>to 575</t>
  </si>
  <si>
    <t>Aerial Lift, Truck Mntd</t>
  </si>
  <si>
    <t>Max. Platform Height</t>
  </si>
  <si>
    <t>61 Ft</t>
  </si>
  <si>
    <t>80 Ft</t>
  </si>
  <si>
    <t>Max. Platform Load - 600Lbs</t>
  </si>
  <si>
    <t>81 Ft -100 Ft. Ht.</t>
  </si>
  <si>
    <t>Articulated, Telescoping, Scissor.</t>
  </si>
  <si>
    <t>Aerial Lift, Self-Propelled</t>
  </si>
  <si>
    <t>37 Ft. Ht.</t>
  </si>
  <si>
    <t>60 Ft. Ht.</t>
  </si>
  <si>
    <t>70 Ft. Ht.</t>
  </si>
  <si>
    <t>125 Ft. Ht.</t>
  </si>
  <si>
    <t>to 85</t>
  </si>
  <si>
    <t>Articulated and Telescoping.</t>
  </si>
  <si>
    <t>150 Ft. Ht.</t>
  </si>
  <si>
    <t>I.C. Aerial Lift, Self-Propelled</t>
  </si>
  <si>
    <t>Max. Platform Load - 500 Lbs</t>
  </si>
  <si>
    <t>75"x155", 40Ft Ht.</t>
  </si>
  <si>
    <t>2000 Lbs Capacity</t>
  </si>
  <si>
    <t>Crane, Truck Mntd</t>
  </si>
  <si>
    <t>Max. Lift Capacity</t>
  </si>
  <si>
    <t>24000 Lbs</t>
  </si>
  <si>
    <t>Include truck rate for total cost</t>
  </si>
  <si>
    <t>36000 Lbs</t>
  </si>
  <si>
    <t>60000 Lbs</t>
  </si>
  <si>
    <t>Pump - Trash-Pump</t>
  </si>
  <si>
    <t>CPB Rating - 10MTC</t>
  </si>
  <si>
    <t>10000 gal/Hr</t>
  </si>
  <si>
    <t>Self- Priming Trash Pump</t>
  </si>
  <si>
    <t>Crane</t>
  </si>
  <si>
    <t>8 MT</t>
  </si>
  <si>
    <t>15 MT</t>
  </si>
  <si>
    <t>50 MT</t>
  </si>
  <si>
    <t>70 MT</t>
  </si>
  <si>
    <t>110 MT</t>
  </si>
  <si>
    <t>Saw, Concrete</t>
  </si>
  <si>
    <t>Blade Diameter</t>
  </si>
  <si>
    <t>14 In</t>
  </si>
  <si>
    <t>to 14</t>
  </si>
  <si>
    <t>26 In</t>
  </si>
  <si>
    <t>Saw, Rock</t>
  </si>
  <si>
    <t>Jackhammer (Dry)</t>
  </si>
  <si>
    <t>Weight Class</t>
  </si>
  <si>
    <t>25-45 Lbs</t>
  </si>
  <si>
    <t>Jackhammer (Wet)</t>
  </si>
  <si>
    <t>30-55 Lbs</t>
  </si>
  <si>
    <t>Scraper</t>
  </si>
  <si>
    <t>Scraper Capacity</t>
  </si>
  <si>
    <t>to 365</t>
  </si>
  <si>
    <t>34 CY</t>
  </si>
  <si>
    <t>44 CY</t>
  </si>
  <si>
    <t>to 600</t>
  </si>
  <si>
    <t>Loader, Skid-Steer</t>
  </si>
  <si>
    <t>Operating Capacity</t>
  </si>
  <si>
    <t>1000 Lbs</t>
  </si>
  <si>
    <t>3000 Lbs</t>
  </si>
  <si>
    <t>Snow Blower, Truck Mntd</t>
  </si>
  <si>
    <t>600 Tph</t>
  </si>
  <si>
    <t>Does not include truck</t>
  </si>
  <si>
    <t>1400 Tph</t>
  </si>
  <si>
    <t>2000 Tph</t>
  </si>
  <si>
    <t>to 340</t>
  </si>
  <si>
    <t>2500 Tph</t>
  </si>
  <si>
    <t>Snow Thrower, Walk Behind</t>
  </si>
  <si>
    <t>Cutting Width</t>
  </si>
  <si>
    <t>25 in</t>
  </si>
  <si>
    <t>60 in</t>
  </si>
  <si>
    <t>Snow Blower</t>
  </si>
  <si>
    <t>2,000 Tph</t>
  </si>
  <si>
    <t>2,500 Tph</t>
  </si>
  <si>
    <t>3,500 Tph</t>
  </si>
  <si>
    <t>Dust Control De-Ice Unit</t>
  </si>
  <si>
    <t>1300-2000 gal</t>
  </si>
  <si>
    <t>173"Lx98"Wx51"H</t>
  </si>
  <si>
    <t>Hydro Pump w/100' 1/2" hose</t>
  </si>
  <si>
    <t>Loader and Backhoe Buckets included.</t>
  </si>
  <si>
    <t>Loader-Backhoe, Wheel</t>
  </si>
  <si>
    <t>Loader Bucket Capacity</t>
  </si>
  <si>
    <t>1.75 CY</t>
  </si>
  <si>
    <t>to 115</t>
  </si>
  <si>
    <t>Distributor, Asphalt</t>
  </si>
  <si>
    <t>Tank Capacity</t>
  </si>
  <si>
    <t>1000 Gal</t>
  </si>
  <si>
    <t>4000 Gal</t>
  </si>
  <si>
    <t>Distributor</t>
  </si>
  <si>
    <t>ETNYRE Oil Distributor Model - PB348</t>
  </si>
  <si>
    <t>ETNYRE Quad Chip Spreader</t>
  </si>
  <si>
    <t>Trailer, Dump</t>
  </si>
  <si>
    <t>20 CY</t>
  </si>
  <si>
    <t>30 CY</t>
  </si>
  <si>
    <t>Trailer, Equipment</t>
  </si>
  <si>
    <t>30 Tons</t>
  </si>
  <si>
    <t>40 Tons</t>
  </si>
  <si>
    <t>60 Tons</t>
  </si>
  <si>
    <t>120 Tons</t>
  </si>
  <si>
    <t>Trailer, Water</t>
  </si>
  <si>
    <t>6000 Gal</t>
  </si>
  <si>
    <t>10000 Gal</t>
  </si>
  <si>
    <t>14000 Gal</t>
  </si>
  <si>
    <t>Truck- Water Tanker</t>
  </si>
  <si>
    <t>1000 gal. tank</t>
  </si>
  <si>
    <t>Tub Grinder</t>
  </si>
  <si>
    <t>to 440</t>
  </si>
  <si>
    <t>to 630</t>
  </si>
  <si>
    <t>to 760</t>
  </si>
  <si>
    <t>Horizontal Grinder</t>
  </si>
  <si>
    <t>Model HG6000</t>
  </si>
  <si>
    <t>Stump Grinder</t>
  </si>
  <si>
    <t>1988 Vermeer SC-112</t>
  </si>
  <si>
    <t>24" grinding wheel</t>
  </si>
  <si>
    <t>Sprayer, Seed</t>
  </si>
  <si>
    <t>Working Capacity</t>
  </si>
  <si>
    <t>750 Gal</t>
  </si>
  <si>
    <t>1250 Gal</t>
  </si>
  <si>
    <t>3500 Gal</t>
  </si>
  <si>
    <t>Mulcher, Trailer Mntd</t>
  </si>
  <si>
    <t>7 TPH</t>
  </si>
  <si>
    <t>10 TPH</t>
  </si>
  <si>
    <t>20 TPH</t>
  </si>
  <si>
    <t>to 120</t>
  </si>
  <si>
    <t>Soil Recycler WR 2400</t>
  </si>
  <si>
    <t>w 317 gal fuel tank</t>
  </si>
  <si>
    <t>Trailer CAT</t>
  </si>
  <si>
    <t>Double Belly Bottom-dump Trailer</t>
  </si>
  <si>
    <t>26 CY of soil in one dump</t>
  </si>
  <si>
    <t>Barber Beach Sand Rake 600HDr, towed</t>
  </si>
  <si>
    <t>Rake</t>
  </si>
  <si>
    <t>Wildcat 626 Cougar Trommel Screen chipper w belt</t>
  </si>
  <si>
    <t>Chipper</t>
  </si>
  <si>
    <t>Trailer, Office</t>
  </si>
  <si>
    <t>Trailer Size</t>
  </si>
  <si>
    <t>8' x 24'</t>
  </si>
  <si>
    <t>Cargo Size 16ft</t>
  </si>
  <si>
    <t>8' x 32'</t>
  </si>
  <si>
    <t>Cargo Size 24ft</t>
  </si>
  <si>
    <t>10' x 32'</t>
  </si>
  <si>
    <t>Cargo Size 20ft</t>
  </si>
  <si>
    <t>Trailer</t>
  </si>
  <si>
    <t>8'x18'</t>
  </si>
  <si>
    <t>Trailer, Covered Utility Trailer</t>
  </si>
  <si>
    <t>(7’ X 16’)</t>
  </si>
  <si>
    <t>Trailer, Dodge Ram</t>
  </si>
  <si>
    <t>8' x 24' shower trailer- 12 showers</t>
  </si>
  <si>
    <t>Trailer, Dodge</t>
  </si>
  <si>
    <t>Trencher</t>
  </si>
  <si>
    <t>Trencher accessories</t>
  </si>
  <si>
    <t>2008 Griswold Trenchbox</t>
  </si>
  <si>
    <t>Plow, Cable</t>
  </si>
  <si>
    <t>Plow Depth</t>
  </si>
  <si>
    <t>24 in</t>
  </si>
  <si>
    <t>36 in</t>
  </si>
  <si>
    <t>48 in</t>
  </si>
  <si>
    <t>Derrick, Hydraulic Digger</t>
  </si>
  <si>
    <t>Truck, Concrete Mixer</t>
  </si>
  <si>
    <t>Mixer Capacity</t>
  </si>
  <si>
    <t>13 CY</t>
  </si>
  <si>
    <t>Pump Capacity</t>
  </si>
  <si>
    <t>2000 GPM</t>
  </si>
  <si>
    <t>Ladder length</t>
  </si>
  <si>
    <t>150 FT</t>
  </si>
  <si>
    <t>No Ladder</t>
  </si>
  <si>
    <t>Rescure Equipment</t>
  </si>
  <si>
    <t>Truck, Flatbed</t>
  </si>
  <si>
    <t>Maximum Gvw</t>
  </si>
  <si>
    <t>15000 Lbs</t>
  </si>
  <si>
    <t>25000 Lbs</t>
  </si>
  <si>
    <t>30000 Lbs</t>
  </si>
  <si>
    <t>45000 Lbs</t>
  </si>
  <si>
    <t>48ft to 53ft, flat-bed, freight, two axle</t>
  </si>
  <si>
    <t>Trailer, semi</t>
  </si>
  <si>
    <t>50,000+ gvwr</t>
  </si>
  <si>
    <t>enclosed 48 ft to 53 ft, two axles</t>
  </si>
  <si>
    <t>28ft, single axle, freight</t>
  </si>
  <si>
    <t>25,000 gvwr</t>
  </si>
  <si>
    <t>Flat bed utility trailer</t>
  </si>
  <si>
    <t>6 ton</t>
  </si>
  <si>
    <t>Cleaner, Sewer/Catch Basin</t>
  </si>
  <si>
    <t>Hopper Capacity</t>
  </si>
  <si>
    <t>800 Gal Spoils/400 Gal Water</t>
  </si>
  <si>
    <t>500/800 gal</t>
  </si>
  <si>
    <t>Truck, Hydro Vac</t>
  </si>
  <si>
    <t>model LP555DT</t>
  </si>
  <si>
    <t>Leaf Vac</t>
  </si>
  <si>
    <t>Tow by Truck 22,000 cfm capacity</t>
  </si>
  <si>
    <t>Leaf Vac + Truck Code 8811</t>
  </si>
  <si>
    <t>Truck, Vacuum</t>
  </si>
  <si>
    <t>60,000 GVW</t>
  </si>
  <si>
    <t>Litter Picker</t>
  </si>
  <si>
    <t>model 2007 Barber</t>
  </si>
  <si>
    <t>Truck, Dump</t>
  </si>
  <si>
    <t>Struck Capacity</t>
  </si>
  <si>
    <t>to 220</t>
  </si>
  <si>
    <t>to 320</t>
  </si>
  <si>
    <t>18 CY</t>
  </si>
  <si>
    <t>Truck, Dump, Off Highway</t>
  </si>
  <si>
    <t>28 CY</t>
  </si>
  <si>
    <t>to 450</t>
  </si>
  <si>
    <t>Truck, Garbage</t>
  </si>
  <si>
    <t>25 CY</t>
  </si>
  <si>
    <t>to 255</t>
  </si>
  <si>
    <t>32 CY</t>
  </si>
  <si>
    <t>to 325</t>
  </si>
  <si>
    <t>Environmental Beta Attenuation Air Monitor</t>
  </si>
  <si>
    <t>E-BAM Services</t>
  </si>
  <si>
    <t>Powered by Solar System</t>
  </si>
  <si>
    <t>Attenuator, safety</t>
  </si>
  <si>
    <t>that can stop a vehicle at 60 mph</t>
  </si>
  <si>
    <t>Truck, Attenuator</t>
  </si>
  <si>
    <t>2004 Truck Mounted for 60 mph</t>
  </si>
  <si>
    <t>Truck, tow</t>
  </si>
  <si>
    <t>1987 Chevy Kodiak 70</t>
  </si>
  <si>
    <t>Van, Custom</t>
  </si>
  <si>
    <t>Special Service Canteen Truck</t>
  </si>
  <si>
    <t>Van, step</t>
  </si>
  <si>
    <t>Van-up to 15 passenger</t>
  </si>
  <si>
    <t>light duty, class 1</t>
  </si>
  <si>
    <t>225-300</t>
  </si>
  <si>
    <t>light duty, class 2</t>
  </si>
  <si>
    <t>Van-cargo</t>
  </si>
  <si>
    <t>225 - 300</t>
  </si>
  <si>
    <t>Vehicle, Small</t>
  </si>
  <si>
    <t>Vehicle, Recreational</t>
  </si>
  <si>
    <t>Golf Cart</t>
  </si>
  <si>
    <t>2 person</t>
  </si>
  <si>
    <t>Vibrator, Concrete</t>
  </si>
  <si>
    <t>Includes ground cable and lead cable.</t>
  </si>
  <si>
    <t>Welder, Portable</t>
  </si>
  <si>
    <t>to 16</t>
  </si>
  <si>
    <t>to 34</t>
  </si>
  <si>
    <t>Include pump and rear spray system.</t>
  </si>
  <si>
    <t>Truck, Water</t>
  </si>
  <si>
    <t>2500 Gal</t>
  </si>
  <si>
    <t>Container &amp; roll off truck</t>
  </si>
  <si>
    <t>Truck, Tractor</t>
  </si>
  <si>
    <t>1997 Freightliner F120</t>
  </si>
  <si>
    <t>4 x 2</t>
  </si>
  <si>
    <t>25000 lbs</t>
  </si>
  <si>
    <t>35000 lbs</t>
  </si>
  <si>
    <t>to 330</t>
  </si>
  <si>
    <t>6 x 2</t>
  </si>
  <si>
    <t>45000 lbs</t>
  </si>
  <si>
    <t>Enclosed w/lift gate. Medium duty class 5</t>
  </si>
  <si>
    <t>Truck, freight</t>
  </si>
  <si>
    <t>gvwr 16000-19500 Lbs</t>
  </si>
  <si>
    <t>Truck, backhoe carrier</t>
  </si>
  <si>
    <t>Three axle, class 8, heavy duty</t>
  </si>
  <si>
    <t>Tilt and roll-back, two axle, class 7 heavy duty,</t>
  </si>
  <si>
    <t>Truck</t>
  </si>
  <si>
    <t>to 33,000 gvwr</t>
  </si>
  <si>
    <t>Tilt and roll back, three axle. class 8 heavy duty</t>
  </si>
  <si>
    <t>Truck,</t>
  </si>
  <si>
    <t>over 33,001+ gvwr</t>
  </si>
  <si>
    <t>Truck, Pickup</t>
  </si>
  <si>
    <t>When transporting people.</t>
  </si>
  <si>
    <t>1/2-ton Pickup Truck</t>
  </si>
  <si>
    <t>4x2-Axle</t>
  </si>
  <si>
    <t>1-ton Pickup Truck</t>
  </si>
  <si>
    <t>1 1/4-ton Pickup Truck</t>
  </si>
  <si>
    <t>1 1/2-ton Pickup Truck</t>
  </si>
  <si>
    <t>1 3/4-ton Pickup Truck</t>
  </si>
  <si>
    <t>3/4-ton Pickup Truck</t>
  </si>
  <si>
    <t>4x4-Axle</t>
  </si>
  <si>
    <t>Crew</t>
  </si>
  <si>
    <t>Skidder accessory</t>
  </si>
  <si>
    <t>2005 JCB Grapple Claw</t>
  </si>
  <si>
    <t>Forklift, accessory</t>
  </si>
  <si>
    <t>2005 ACS Grapple Bucket</t>
  </si>
  <si>
    <t>Debris/Log (Knuckleboom Loader/Truck)</t>
  </si>
  <si>
    <t>Truck, Loader</t>
  </si>
  <si>
    <t>Chipper- Wood Recycler</t>
  </si>
  <si>
    <t>Cat 16 engine</t>
  </si>
  <si>
    <t>model Cat 525B</t>
  </si>
  <si>
    <t>up to 160</t>
  </si>
  <si>
    <t>40K lbs- model Cat 525C</t>
  </si>
  <si>
    <t>161 and up</t>
  </si>
  <si>
    <t>Truck, service</t>
  </si>
  <si>
    <t>fuel and lube</t>
  </si>
  <si>
    <t>up to 26,000 gvwr</t>
  </si>
  <si>
    <t>215-225</t>
  </si>
  <si>
    <t>2009 International 1,800 gal. storage tank</t>
  </si>
  <si>
    <t>Truck, fuel</t>
  </si>
  <si>
    <t>Mobile Command Trailer</t>
  </si>
  <si>
    <t>(8’ X 28’) with 7.5 KW Generator</t>
  </si>
  <si>
    <t>Mobile Response Trailer</t>
  </si>
  <si>
    <t>(8’ X 31’) with 4.5 KW Generator?</t>
  </si>
  <si>
    <t>Mobile Command Center</t>
  </si>
  <si>
    <t>(unified) (RV) Ulitimaster MP-35</t>
  </si>
  <si>
    <t>43 FT Long with Generator</t>
  </si>
  <si>
    <t>Mobile Command Post Vehicle</t>
  </si>
  <si>
    <t>(RV) (In- Motion)</t>
  </si>
  <si>
    <t>22-Ft Long</t>
  </si>
  <si>
    <t>48-Ft Long</t>
  </si>
  <si>
    <t>Mobile Command Center (Trailer)</t>
  </si>
  <si>
    <t>48'x8' When being Moved w/Truck Tractor</t>
  </si>
  <si>
    <t>2007-Freightliner MT-55, (RV)</t>
  </si>
  <si>
    <t>1990- Ford Econoline- Communication Van</t>
  </si>
  <si>
    <t>Mobile Command Van</t>
  </si>
  <si>
    <t>47.5' X 8.75 Fully Equip' (In motion) (RV)</t>
  </si>
  <si>
    <t>47.5' X 8.75 Fully Equip' (Stationary)</t>
  </si>
  <si>
    <t>Mobile Command Vehicle</t>
  </si>
  <si>
    <t>53' X 8.75 Fully Equip</t>
  </si>
  <si>
    <t>480-550</t>
  </si>
  <si>
    <t>Light Tower</t>
  </si>
  <si>
    <t>w/10kw power unit</t>
  </si>
  <si>
    <t>2004 Allmand</t>
  </si>
  <si>
    <t>SandBagger Machine</t>
  </si>
  <si>
    <t>(Spider) automatic</t>
  </si>
  <si>
    <t>OH-58 KIOWA (Military) is the same as “Bell-206B3</t>
  </si>
  <si>
    <t>Helicopter</t>
  </si>
  <si>
    <t>OH-58 KIOWA (Military) is the same as “Bell-206BR</t>
  </si>
  <si>
    <t>Model Bell 206-L3 Jet Range Helicopter</t>
  </si>
  <si>
    <t>Jet Range III-Helicopter</t>
  </si>
  <si>
    <t>Model Bell 206L1 Long Ranger</t>
  </si>
  <si>
    <t>Long Ranger</t>
  </si>
  <si>
    <t>Model Bell 206LT Long Range Twinranger</t>
  </si>
  <si>
    <t>Twinranger</t>
  </si>
  <si>
    <t>Model Bell 407 EMS- Ambulance</t>
  </si>
  <si>
    <t>Piper-Fixed wing</t>
  </si>
  <si>
    <t>Model Navajo PA-31</t>
  </si>
  <si>
    <t>PA-31-350, Navajo Chieftn twin engine</t>
  </si>
  <si>
    <t>Model UH-60 (Blackhawk) medium lift</t>
  </si>
  <si>
    <t>Sikorsky Helicopter</t>
  </si>
  <si>
    <t>Medium Lift</t>
  </si>
  <si>
    <t>Fire Fighter Same as S70C</t>
  </si>
  <si>
    <t>Model UH-A (Blackhawk) Medium lift</t>
  </si>
  <si>
    <t>Fire Fighter</t>
  </si>
  <si>
    <t>Boeing Helicopter</t>
  </si>
  <si>
    <t>Model CH-47 (Chinook) heavy lift</t>
  </si>
  <si>
    <t>Heavy Lift</t>
  </si>
  <si>
    <t>Helicopter- light utility</t>
  </si>
  <si>
    <t>7-Seaters</t>
  </si>
  <si>
    <t>Passenger Aircraft</t>
  </si>
  <si>
    <t>Modle Bell 206L- 7 seater</t>
  </si>
  <si>
    <t>Model Bell-206L4</t>
  </si>
  <si>
    <t>King Air 200 Turboprop Aircraft</t>
  </si>
  <si>
    <t>Blackhawk King Air B200XP61</t>
  </si>
  <si>
    <t>Turboprops Blackhawk Aircraft</t>
  </si>
  <si>
    <t>Blackhawk Caravan XP42 A</t>
  </si>
  <si>
    <t>King Air C90 XP135 A</t>
  </si>
  <si>
    <t>Aerostar Piston Aircraft</t>
  </si>
  <si>
    <t>Aerostar 601P</t>
  </si>
  <si>
    <t>Overhead/Underground Wire Pulling Machine</t>
  </si>
  <si>
    <t>Wire Puller Machine</t>
  </si>
  <si>
    <t>Overhead Wire Pulling Machine</t>
  </si>
  <si>
    <t>Overhead Wire Tensioning Machine</t>
  </si>
  <si>
    <t>Wire Tensioning Machine</t>
  </si>
  <si>
    <t>model 2008 Genie Scissor Lift</t>
  </si>
  <si>
    <t>Personal being covered for on Response Labor Tab named next to Backfill person in ( )</t>
  </si>
  <si>
    <t>Note: For Response the regular AND Overtime of the personnel who deployed outside of their home jurisdiction is eligible for the dates within the Activation up though the Demobilization period for hours worked.  Backfill personnel are only eligible for Overtime unless special circumstances such as utilizing normally part-time certified personnel.</t>
  </si>
  <si>
    <r>
      <t xml:space="preserve">Miles or Hours of actual use during response identified.  Fuel cost for vehicles and equipment is considered covered within the mileage/hourly rate and is not a separate (additional) reimbursement. </t>
    </r>
    <r>
      <rPr>
        <i/>
        <sz val="12"/>
        <color theme="1"/>
        <rFont val="Arial"/>
        <family val="2"/>
      </rPr>
      <t>Exception for federally funded equipment shall be reimbursed for the actual cost of fuel. State rate of $.445 shall be utilized to calculate mileage reimbursement for conventional vehicles transporting people.</t>
    </r>
  </si>
  <si>
    <t>Copy of bargaining agreement or department policy addressing overtime pay</t>
  </si>
  <si>
    <t>Completed ICS 214 Daily Logs attached (Note: ALL responding personnel, equipment, assignments and times claimed below MUST be documented in ICS 214 forms or equivalent)</t>
  </si>
  <si>
    <t>Vehicle/Equipment listed, FEMA Equipment code identified</t>
  </si>
  <si>
    <t>Detailed payroll report for each claimed personnel for the entire pay period including breakout of regular and overtime hours and amounts paid (paycheck stub style)</t>
  </si>
  <si>
    <t>Travel vouchers and proof of employee reimbursement</t>
  </si>
  <si>
    <t>Station/shift rosters of working personnel with assignments (regular schedule if they had not been deployed)</t>
  </si>
  <si>
    <t xml:space="preserve">Credit card initial statement indicating purchase </t>
  </si>
  <si>
    <t>Subsequent statement indicating payment of the charges to the credit card company.</t>
  </si>
  <si>
    <t>1</t>
  </si>
  <si>
    <t xml:space="preserve">This document provides guidance for capturing costs associated with Category B Emergency Protective Measures for impacted and assisting response agencies to major emergencies and disasters.  </t>
  </si>
  <si>
    <t>Eligible Claim Periods</t>
  </si>
  <si>
    <r>
      <t>Impacted Jurisdiction:</t>
    </r>
    <r>
      <rPr>
        <sz val="11"/>
        <color rgb="FF000000"/>
        <rFont val="Arial"/>
        <family val="2"/>
      </rPr>
      <t xml:space="preserve"> </t>
    </r>
    <r>
      <rPr>
        <sz val="11"/>
        <color rgb="FF000000"/>
        <rFont val="Calibri"/>
        <family val="2"/>
        <scheme val="minor"/>
      </rPr>
      <t xml:space="preserve">The time interval during which the disaster-causing incident occurs. No Federal assistance will be approved unless the work resulted from the disaster-causing incident which took place during the incident period or was in anticipation of that incident. The incident period is established by the </t>
    </r>
    <r>
      <rPr>
        <u/>
        <sz val="11"/>
        <color rgb="FF000000"/>
        <rFont val="Calibri"/>
        <family val="2"/>
        <scheme val="minor"/>
      </rPr>
      <t>declaration</t>
    </r>
    <r>
      <rPr>
        <sz val="11"/>
        <color rgb="FF000000"/>
        <rFont val="Calibri"/>
        <family val="2"/>
        <scheme val="minor"/>
      </rPr>
      <t xml:space="preserve"> for the event along with </t>
    </r>
    <r>
      <rPr>
        <u/>
        <sz val="11"/>
        <color rgb="FF000000"/>
        <rFont val="Calibri"/>
        <family val="2"/>
        <scheme val="minor"/>
      </rPr>
      <t>amendments</t>
    </r>
    <r>
      <rPr>
        <sz val="11"/>
        <color rgb="FF000000"/>
        <rFont val="Calibri"/>
        <family val="2"/>
        <scheme val="minor"/>
      </rPr>
      <t xml:space="preserve"> </t>
    </r>
    <r>
      <rPr>
        <b/>
        <sz val="11"/>
        <color rgb="FF000000"/>
        <rFont val="Arial"/>
        <family val="2"/>
      </rPr>
      <t>Supporting Agencies:</t>
    </r>
    <r>
      <rPr>
        <sz val="11"/>
        <color rgb="FF000000"/>
        <rFont val="Arial"/>
        <family val="2"/>
      </rPr>
      <t xml:space="preserve">  The eligible claim period for the reimbursement of authorized expenses starts from the deployment date and time identified in the activation order, lasts until the responding resources have been released under a demobilization order, returned back to their respective home base and undergone personnel and equipment rehab as appropriate and necessary.  Specific guidance on the rehab periods are included in the demobilization orders issued for returning resources.</t>
    </r>
  </si>
  <si>
    <t>Eligible Expenses</t>
  </si>
  <si>
    <r>
      <t>Impacted Jurisdiction:</t>
    </r>
    <r>
      <rPr>
        <sz val="11"/>
        <color rgb="FF000000"/>
        <rFont val="Arial"/>
        <family val="2"/>
      </rPr>
      <t xml:space="preserve"> The costs of direct support for emergency operations include labor, equipment, materials and rental of equipment. </t>
    </r>
  </si>
  <si>
    <t xml:space="preserve">Reimbursement of overtime and the cost of extra temporary hires in direct response to the incident are eligible.  Regular and backfill costs are not eligible.  Reimbursement of labor costs will be limited to actual hours worked plus benefits. </t>
  </si>
  <si>
    <r>
      <t>Supporting Agencies:</t>
    </r>
    <r>
      <rPr>
        <sz val="11"/>
        <color rgb="FF000000"/>
        <rFont val="Arial"/>
        <family val="2"/>
      </rPr>
      <t xml:space="preserve"> Eligible expenses shall only apply to work performed as specified in the assigned activation orders. Worked performed outside of the assigned areas that is not authorized as part of the activation order may be considered as mission creep not eligible for reimbursement.</t>
    </r>
  </si>
  <si>
    <t>Mutual aid response between local jurisdictions not specifically identified in a State ESF-4/9 activation order is not eligible for state reimbursement and is the responsibility of the requesting jurisdiction.</t>
  </si>
  <si>
    <t xml:space="preserve">Departments or agencies tasked to respond to state missions outside of their day to day Area Of Responsibility (AOR) are eligible for reimbursement.  Departments responding within their AOR must file eligible claims through their respective agency, city or county. </t>
  </si>
  <si>
    <r>
      <t>Direct Costs</t>
    </r>
    <r>
      <rPr>
        <sz val="11"/>
        <color rgb="FF000000"/>
        <rFont val="Arial"/>
        <family val="2"/>
      </rPr>
      <t xml:space="preserve">- All claims are based on direct costs of response incurred as a result of the incident. Direct costs include response personnel, equipment use, materials, rental of equipment and travel expense. </t>
    </r>
  </si>
  <si>
    <r>
      <t>Indirect Costs</t>
    </r>
    <r>
      <rPr>
        <sz val="11"/>
        <color rgb="FF000000"/>
        <rFont val="Arial"/>
        <family val="2"/>
      </rPr>
      <t>- Not eligible for reimbursement and include but not limited to:  preparation of and submittal of claims, Senior Management at home, restocking fees, cancellations and agency administrative management fees.</t>
    </r>
  </si>
  <si>
    <t>Personnel Rehab Period</t>
  </si>
  <si>
    <t>Supporting Agencies: Eligibility of Personal Rehab is spelled out in the Demobilization orders depending on the type and duration of the deployment.  The provision ensures agencies allow returning personnel off duty down time for rest prior to returning to work.</t>
  </si>
  <si>
    <t xml:space="preserve">Rehab begins from the time the employee is released from duty at home for a given number of hours.  Once an employee is released from duty their time is no longer charged to the mission.  The cost of backfill personnel covering the rehab personnel shifts at home during this period is an eligible reimbursable expense. </t>
  </si>
  <si>
    <t>Equipment Rehab</t>
  </si>
  <si>
    <t xml:space="preserve">The “Equipment Rehab Hours” is defined as the total number of work hours authorized for personnel to conduct rehab of apparatus, equipment cache and other return-to-readiness activities, as deemed appropriate and necessary. The documented work hours for the personnel that conduct the rehab of the apparatus and equipment are eligible for reimbursement up to a maximum cumulative number of hours as specified in their Demobilization orders. </t>
  </si>
  <si>
    <t>Backfill Expenses</t>
  </si>
  <si>
    <t xml:space="preserve">The reimbursement of force account (labor force) or temporary labor to backfill regular staff who are performing eligible emergency work (deployed) may be eligible. Backfill cost is defined as the straight-time salary and benefits and overtime of replacement personnel who perform the regular duties of other personnel while they are performing eligible emergency work (deployed). There are several circumstances which effect the eligibility of the backfill employee. </t>
  </si>
  <si>
    <t>The hiring of personnel to backfill and perform the regular duties of a person deployed can create extra costs to the department, and represents backfill expenses.</t>
  </si>
  <si>
    <t>If the backfill employee is a contract or extra hire, the cost of the extra person represents an extra cost to the applicant. Regular and overtime costs are eligible. If the employee is permanently employed, straight time is not eligible. Only overtime costs are eligible.</t>
  </si>
  <si>
    <t xml:space="preserve">The costs of straight-time salaries and benefits of an applicants permanently employed personnel, of any department, regardless of any inter-departmental agreements, are not eligible. </t>
  </si>
  <si>
    <t>If the backfill employee is a regular employee who is called in on his/her day off (weekend or other off duty day) there may be an extra cost to the applicant. Regular and overtime costs may be eligible.</t>
  </si>
  <si>
    <t>If the backfill employee is called in from scheduled leave, there should be no extra cost as the leave can be rescheduled. Only the overtime is eligible.</t>
  </si>
  <si>
    <t>Backfill used to cover the deployed employee’s position during their “Personnel Rehab Period” and or the time they spend working to complete the Equipment Rehab is eligible for reimbursement.</t>
  </si>
  <si>
    <t xml:space="preserve">Straight-time and overtime will be determined in accordance with the applicant’s pre-disaster policies, which should be applied consistently in both disaster and non-disaster situations. </t>
  </si>
  <si>
    <t>Pay rates for the personnel involved is set by the responding departments pre-existing policies and practices before the incident.</t>
  </si>
  <si>
    <t>SFM Claim Forms</t>
  </si>
  <si>
    <t>The State Fire Marshal Office has modified the FEMA claim forms to capture the pertinent information required for response to incidents in a single excel spreadsheet.  The spreadsheet includes 6-tabs (Labor, Backfill Labor, Equipment, Materials, Rental, Benefits Calculation and the FEMA cost codes).  Contact the SFM Recovery Manager if additional rows are needed.</t>
  </si>
  <si>
    <t>Labor</t>
  </si>
  <si>
    <t>The labor record captures the eligible time associated with the response.  In addition, the overtime incurred to backfill the responding employee’s shift while they are away being eligible.  A separate tab has been added to capture the backfill personnel covering the shifts for personnel responding out of the home jurisdiction.  List the name of the backfill person then the name of the person being covered beside it.</t>
  </si>
  <si>
    <t>Chargeable employee benefits are determined by completing the SMAA (Statewide Mutual Aid Agreement) Benefits form.</t>
  </si>
  <si>
    <t xml:space="preserve">Special rates for employees and managers beyond those specified in FLSA must have been in the departments policies and utilized prior to the declared event.  Allowable costs can not include a payment contingency clause subject to Federal funding. </t>
  </si>
  <si>
    <t>Reimbursement of labor costs for employees performing emergency work is limited to actual time worked, even when the applicant is contractually obligated to pay for 24 hour shifts. It is not reasonable for a person to work more than 48 hours continuously without an extended rest period. Therefore, FEMA will reimburse up to 24 hours for each of the first two days, and up to 16 hours for each of the following days for emergency work. In cooperation with the DSFM and the Florida Forestry Service, resources deployed under the FFCA SERP will be reimbursed only for actual hours worked while assisting the requesting agency, plus travel time to and from home base. The practice known as “portal-to-portal” pay is not endorsed by the FFCA and will not be reimbursed as a routine part of FFCA SERP deployments.</t>
  </si>
  <si>
    <t xml:space="preserve">All requested hours must be for actual time worked. Standby time is not eligible under the Public Assistance Program or Fire Management Assistance Grant Program. </t>
  </si>
  <si>
    <t>Documentation shall include employee attendance time sheets, complete payroll and ICS 214 activity logs to include personnel and activities for the period of response.  Departments shall provide a copy of the current employee time and payroll policies.</t>
  </si>
  <si>
    <t>Equipment utilized in response shall be documented on the ICS 214 activity logs.  FEMA has established special rates for specific equipment items.  Refer to FEMA equipment rate chart.  Conventional cars, SUVs and pick-up trucks will be charged by mileage.  Large items such as fire apparatus and semi tractors shall be charged at an hourly rate.  In addition, capture the fuel purchased and the mileage on all vehicles.  This may or may not come into play in certain circumstances.  Hourly vehicles shall only be charged for actual time in operation, not idle time.</t>
  </si>
  <si>
    <t>Equipment purchased with federal funds such as AFG or Homeland Security Grant Funds shall not be charged against the incident, the fuel may be captured separately and identified to the specific tool.</t>
  </si>
  <si>
    <t>Materials</t>
  </si>
  <si>
    <t>Items purchased or rented for the actual response are eligible for reimbursement.  The items must have been used during the incident.  Equipment purchased may be prorated by determining the time used in response against the purchase price, only a portion of the cost may be eligible depending on the cost of the item and the actual use.</t>
  </si>
  <si>
    <t>Claims for materials shall include actual receipts, credit card reports and the actual proof of payment that the credit card company charges were paid by the agency.  Each item shall be listed on the Materials Purchased claim form.</t>
  </si>
  <si>
    <t>Benefits Calculation</t>
  </si>
  <si>
    <t>The Benefits Calculation page determines the eligible employer provided benefits that may be claimed against the response of personnel to the assigned mission.  Completion of this section is required and must match the benefits amount on the bottom of the labor tabs.</t>
  </si>
  <si>
    <t>FEMA Cost Codes</t>
  </si>
  <si>
    <t>FEMA has established set rates for the most common equipment utilized in disaster response and recovery.  Equipment/Vehicles commonly used for Fire Rescue Response have been highlighted.  Additional cost codes may be provided such as wildland response and other specialty equipment not listed in the common FEMA cost codes</t>
  </si>
  <si>
    <t>Florida Division of Emergency Management</t>
  </si>
  <si>
    <t>Eligible Response Costs Guidance</t>
  </si>
  <si>
    <t>State EOC Activation Order (WebEOC Mission)</t>
  </si>
  <si>
    <t>W9</t>
  </si>
  <si>
    <t>Cover Letter</t>
  </si>
  <si>
    <t>Agency Mission #</t>
  </si>
  <si>
    <t>Email:</t>
  </si>
  <si>
    <t>Reimbursement Point of Contact:</t>
  </si>
  <si>
    <t>Phone:</t>
  </si>
  <si>
    <t>Alt Phone:</t>
  </si>
  <si>
    <t>Requesting Entity:</t>
  </si>
  <si>
    <t>Title</t>
  </si>
  <si>
    <t>Date</t>
  </si>
  <si>
    <t>Authorized Signature</t>
  </si>
  <si>
    <t>I certify the above information to be accurate and that these costs are eligible for reimbursement according to state policy.</t>
  </si>
  <si>
    <t>Total Other</t>
  </si>
  <si>
    <t>Other</t>
  </si>
  <si>
    <t xml:space="preserve">    Traveler's Initials</t>
  </si>
  <si>
    <t xml:space="preserve">   Description</t>
  </si>
  <si>
    <t>Totals</t>
  </si>
  <si>
    <t>Sun.</t>
  </si>
  <si>
    <t>Sat.</t>
  </si>
  <si>
    <t>Fri.</t>
  </si>
  <si>
    <t>Thur.</t>
  </si>
  <si>
    <t>Wed.</t>
  </si>
  <si>
    <t>Tues.</t>
  </si>
  <si>
    <t>Mon.</t>
  </si>
  <si>
    <t>Name:</t>
  </si>
  <si>
    <t>Rate</t>
  </si>
  <si>
    <t>Miles</t>
  </si>
  <si>
    <t>Mileage For Personal Vehicles Used</t>
  </si>
  <si>
    <t>Lodging</t>
  </si>
  <si>
    <t>Meal Total</t>
  </si>
  <si>
    <t>Dinner</t>
  </si>
  <si>
    <t>Lunch</t>
  </si>
  <si>
    <t>Breakfast</t>
  </si>
  <si>
    <t>TRAVEL SUMMARY</t>
  </si>
  <si>
    <t>*ICS 214's REQUIRED</t>
  </si>
  <si>
    <t xml:space="preserve">                                                                            EQUIPMENT USE SUMMARY RECORD  RESPONSE           </t>
  </si>
  <si>
    <t xml:space="preserve">   Florida Division of Emergency Management</t>
  </si>
  <si>
    <t xml:space="preserve">                                              MATERIAL PURCHASED SUMMARY RECORD  RESPONSE</t>
  </si>
  <si>
    <t xml:space="preserve">                                                  RENTAL EQUIPMENT SUMMARY RECORD  RESPONSE</t>
  </si>
  <si>
    <t xml:space="preserve">                                                                                    LABOR SUMMARY RECORD RESPONSE</t>
  </si>
  <si>
    <t xml:space="preserve">DATES:  </t>
  </si>
  <si>
    <r>
      <t>DATES</t>
    </r>
    <r>
      <rPr>
        <sz val="11"/>
        <color theme="1"/>
        <rFont val="Arial"/>
        <family val="2"/>
      </rPr>
      <t xml:space="preserve">:  </t>
    </r>
  </si>
  <si>
    <t>Meals &amp; Lodging</t>
  </si>
  <si>
    <t xml:space="preserve">                                             TRAVEL FOR RESPONSE</t>
  </si>
  <si>
    <t xml:space="preserve">                                                                            LABOR BACKFILL SUMMARY RECORD FOR RESPONSE</t>
  </si>
  <si>
    <t>Schedule of Equipment Rates</t>
  </si>
  <si>
    <t>﻿Cost Code</t>
  </si>
  <si>
    <t>2019 Updated Rate</t>
  </si>
  <si>
    <t>Includes digger, boom and mounting hardware. Add this rate to tractor rate for total auger and tractor rate.</t>
  </si>
  <si>
    <t>Average to 7,000 lbs</t>
  </si>
  <si>
    <t>7,000 - 10,000 lbs</t>
  </si>
  <si>
    <t>JT920L (2013)</t>
  </si>
  <si>
    <t>Bush Hog</t>
  </si>
  <si>
    <t>Bush Hog - Model 326</t>
  </si>
  <si>
    <t>Single Spindle Rotary Cutters</t>
  </si>
  <si>
    <t>8068-1</t>
  </si>
  <si>
    <t>Bush Hog - Model 3210</t>
  </si>
  <si>
    <t>Lift, Pull, Semi-Mount &amp; Offset Model</t>
  </si>
  <si>
    <t>8068-2</t>
  </si>
  <si>
    <t>Bush Hog - Model 2815</t>
  </si>
  <si>
    <t>Flex Wing Rotary Cutters</t>
  </si>
  <si>
    <t>EcoBoost V-6</t>
  </si>
  <si>
    <t>2015 Model</t>
  </si>
  <si>
    <t>MRAP Armored Rescue Vehicle</t>
  </si>
  <si>
    <t>Search and Rescue</t>
  </si>
  <si>
    <t>Military Suplus Vehicle</t>
  </si>
  <si>
    <t>375-450</t>
  </si>
  <si>
    <t>Qualified foe operational rate only</t>
  </si>
  <si>
    <t>Hr.</t>
  </si>
  <si>
    <t>MRAP C-MTV</t>
  </si>
  <si>
    <t>Multi-Theater (Military Surplus)Vehicle</t>
  </si>
  <si>
    <t>gvwr 55000 Lbs</t>
  </si>
  <si>
    <t>Push by Tug-Boat</t>
  </si>
  <si>
    <t>Inboard with 360 degree drive.</t>
  </si>
  <si>
    <t>Jet Ski</t>
  </si>
  <si>
    <t>3-seater</t>
  </si>
  <si>
    <t>2000 Johnson Outboard Motor w 15" shaft</t>
  </si>
  <si>
    <t>8183x</t>
  </si>
  <si>
    <t>Mosquito Sprayer</t>
  </si>
  <si>
    <t>2015 Adapco Guardian 95 ES</t>
  </si>
  <si>
    <t>15-gal; 350 lbs</t>
  </si>
  <si>
    <t>Bar Length = 20 in</t>
  </si>
  <si>
    <t>3.0 cu in</t>
  </si>
  <si>
    <t>5.0 cu in</t>
  </si>
  <si>
    <t>6.0 cu in</t>
  </si>
  <si>
    <t>Bar Length = 16 in</t>
  </si>
  <si>
    <t>2.5 cu in</t>
  </si>
  <si>
    <t>Chain Saw (STIHL)</t>
  </si>
  <si>
    <t>Bar Length = 25 in</t>
  </si>
  <si>
    <t>7.5 cu in</t>
  </si>
  <si>
    <t>Bar Length = 18 in</t>
  </si>
  <si>
    <t>4.0 cu in</t>
  </si>
  <si>
    <t>Loader - Tractor - Knuckleboom</t>
  </si>
  <si>
    <t>BOMAG Compactor</t>
  </si>
  <si>
    <t>BW100AD-3</t>
  </si>
  <si>
    <t>Hour</t>
  </si>
  <si>
    <t>Single Drum Vibratoty Compactor</t>
  </si>
  <si>
    <t>to 2.9 Ton</t>
  </si>
  <si>
    <t>Compactor, towed, Vibratory Drum</t>
  </si>
  <si>
    <t>Plus tow Truck</t>
  </si>
  <si>
    <t>Hercules PT-11,</t>
  </si>
  <si>
    <t>10,000 lbs</t>
  </si>
  <si>
    <t>11-Wheels (Towed)</t>
  </si>
  <si>
    <t>Compactor,Towed Steel Drum Static Compactor</t>
  </si>
  <si>
    <t>GTD-54120</t>
  </si>
  <si>
    <t>20,000 lbs</t>
  </si>
  <si>
    <t>Grid Drum (Towed)</t>
  </si>
  <si>
    <t>Deere 450J LT</t>
  </si>
  <si>
    <t>Deere 650K LGP; ROPS/FOPS</t>
  </si>
  <si>
    <t>Make/Model: CAT D10T (disc. 2014); Protection: EROPS; Type Semi-U</t>
  </si>
  <si>
    <t>to 574</t>
  </si>
  <si>
    <t>3.1- 3.5 Mton</t>
  </si>
  <si>
    <t>9000 Lbs</t>
  </si>
  <si>
    <t>4.5 - 4.9 Mton</t>
  </si>
  <si>
    <t>10000 Lbs</t>
  </si>
  <si>
    <t>60KW</t>
  </si>
  <si>
    <t>to 88</t>
  </si>
  <si>
    <t>Open/Closeed</t>
  </si>
  <si>
    <t>800 KW</t>
  </si>
  <si>
    <t>Generator Large</t>
  </si>
  <si>
    <t>80 KW</t>
  </si>
  <si>
    <t>900 KW</t>
  </si>
  <si>
    <t>Generator Heavy Duty</t>
  </si>
  <si>
    <t>2000KW</t>
  </si>
  <si>
    <t>1000 KW</t>
  </si>
  <si>
    <t>Diesel Powered</t>
  </si>
  <si>
    <t>Gasoline Powered</t>
  </si>
  <si>
    <t>Hand-Held, Pavement Breakers</t>
  </si>
  <si>
    <t>Air Tool/Electric Power</t>
  </si>
  <si>
    <t>Self-Propelled Pavement Breaker,</t>
  </si>
  <si>
    <t>to 70-80</t>
  </si>
  <si>
    <t>Self-Propelled (Diesel)</t>
  </si>
  <si>
    <t>Hand Held</t>
  </si>
  <si>
    <t>Crawler</t>
  </si>
  <si>
    <t>Cederapids</t>
  </si>
  <si>
    <t>CR MS-2</t>
  </si>
  <si>
    <t>113 to 140</t>
  </si>
  <si>
    <t>Asphalt-Pick-up Machine</t>
  </si>
  <si>
    <t>Blaw-Knox</t>
  </si>
  <si>
    <t>MC-330</t>
  </si>
  <si>
    <t>184 to 200</t>
  </si>
  <si>
    <t>MTV 1000C</t>
  </si>
  <si>
    <t>Paver accessory -Belt Extension</t>
  </si>
  <si>
    <t>2002 Leeboy Conveyor Belt Extension</t>
  </si>
  <si>
    <t>24' X 50'</t>
  </si>
  <si>
    <t>With leveling wing. Include truck for total cost</t>
  </si>
  <si>
    <t>Truck not included</t>
  </si>
  <si>
    <t>Pump - Trash Pump</t>
  </si>
  <si>
    <t>Articulated and Telescoping. Add this rate to truck rate for total lift and truck rate</t>
  </si>
  <si>
    <t>Pneumatic Powered</t>
  </si>
  <si>
    <t>15 CY</t>
  </si>
  <si>
    <t>to 262</t>
  </si>
  <si>
    <t>22 CY</t>
  </si>
  <si>
    <t>to 604</t>
  </si>
  <si>
    <t>976 - 1250 Lbs</t>
  </si>
  <si>
    <t>to 36</t>
  </si>
  <si>
    <t>1751 - 2200 Lbs</t>
  </si>
  <si>
    <t>to 66</t>
  </si>
  <si>
    <t>2901 to 3300 Lbs</t>
  </si>
  <si>
    <t>to 81</t>
  </si>
  <si>
    <t>The Vammas 4500</t>
  </si>
  <si>
    <t>Snow Remover</t>
  </si>
  <si>
    <t>26ft Plow, 20ft Broom + Airblast</t>
  </si>
  <si>
    <t>Equip with Plow &amp; Broom</t>
  </si>
  <si>
    <t>The Vammas 5500</t>
  </si>
  <si>
    <t>RM300</t>
  </si>
  <si>
    <t>96"W x 20"D</t>
  </si>
  <si>
    <t>Soil Stabilization, Reclaimer</t>
  </si>
  <si>
    <t>Oshkosh Pavement Sweeper</t>
  </si>
  <si>
    <t>H-Series</t>
  </si>
  <si>
    <t>Equip with Broom</t>
  </si>
  <si>
    <t>Tank Capacity Mounted on Trailer</t>
  </si>
  <si>
    <t>550 Gal</t>
  </si>
  <si>
    <t>Trailer Mounted. Includes burners, insulated tank, and circulating spray bar.</t>
  </si>
  <si>
    <t>Truck Mounted. Includes burners, insulated tank, and circulating spray bar. Include truck rate.</t>
  </si>
  <si>
    <t>Tank Capacity Mounted on Truck</t>
  </si>
  <si>
    <t>Includes a centrifugal pump with sump and a rear spraybar.</t>
  </si>
  <si>
    <t>Trailer &amp; truck mounted. Does not include Prime Mover.</t>
  </si>
  <si>
    <t>13 CY of soil each berry</t>
  </si>
  <si>
    <t>Towed by Beach vehicle</t>
  </si>
  <si>
    <t>Haz-Mat Equipment trailer    </t>
  </si>
  <si>
    <t>Move by Tractor to Location</t>
  </si>
  <si>
    <t>8' x 32’ flatbed water</t>
  </si>
  <si>
    <t>25,000 MGVW</t>
  </si>
  <si>
    <t>Walk-behind, Crawler &amp; Wheel Mounted. Chain and Wheel.</t>
  </si>
  <si>
    <t>Max. Boom = 60 Ft, 12,000 Ft-Lb Hydraulic</t>
  </si>
  <si>
    <t>Lift Capacity 15,500 Lbs</t>
  </si>
  <si>
    <t>Includes hydraulic pole alignment attachment. Include truck rate</t>
  </si>
  <si>
    <t>Max. Boom = 90 Ft, 14000 Ft-Lb Hydraulic</t>
  </si>
  <si>
    <t>Lift Capacity 26,700 Lbs</t>
  </si>
  <si>
    <t>Movax SP-60</t>
  </si>
  <si>
    <t>28-32 ton Head</t>
  </si>
  <si>
    <t>134KW</t>
  </si>
  <si>
    <t>Sonic Sidegrip Vibratory Pile Driver</t>
  </si>
  <si>
    <t>Truck, Fire -Industrial -112Ft Ladder Aerial Platform</t>
  </si>
  <si>
    <t>Pump/Tank Capacity</t>
  </si>
  <si>
    <t>3000gpm/1000 gal Water or Foam</t>
  </si>
  <si>
    <t>2-1000gpm Nozzles 1-Each side of Platform</t>
  </si>
  <si>
    <t>Truck, Fire, Engine Type-1</t>
  </si>
  <si>
    <t>1000GPM/300gal</t>
  </si>
  <si>
    <t>Engine, with Pump &amp; Roll</t>
  </si>
  <si>
    <t>Truck, Fire, Engine Type-2</t>
  </si>
  <si>
    <t>500GPM/300gal</t>
  </si>
  <si>
    <t>Truck, Fire, Ladder(48ft)(Type-III)</t>
  </si>
  <si>
    <t>150gpm/500gal,</t>
  </si>
  <si>
    <t>115-149</t>
  </si>
  <si>
    <t>Hose 1-1/2"D 500' Long</t>
  </si>
  <si>
    <t>Truck, Fire, Aerial (Cummins IXL9)100Ft Ladder</t>
  </si>
  <si>
    <t>2000gpm/500gal</t>
  </si>
  <si>
    <t>1500gpm Monitor/nozzle</t>
  </si>
  <si>
    <t>Truck, Fire, Ladder(48ft)(Type-I)</t>
  </si>
  <si>
    <t>1000gpm/400gal, 500gpm Master Stream</t>
  </si>
  <si>
    <t>200-250</t>
  </si>
  <si>
    <t>Hose 2-1/2"D 1200' Long</t>
  </si>
  <si>
    <t>Truck, Fire, Ladder(48ft)(Type-II)</t>
  </si>
  <si>
    <t>500gpm/300gal,</t>
  </si>
  <si>
    <t>100-199</t>
  </si>
  <si>
    <t>Hose 2-1/2"D 1000' Long</t>
  </si>
  <si>
    <t>Truck, Fire, Support Water Tender S1</t>
  </si>
  <si>
    <t>300GPM/4000+gal</t>
  </si>
  <si>
    <t>S1 Water Tender</t>
  </si>
  <si>
    <t>Truck, Fire, Support Water Tender S2</t>
  </si>
  <si>
    <t>200GPM/2500+gal</t>
  </si>
  <si>
    <t>S2 Water Tender</t>
  </si>
  <si>
    <t>Truck, Fire, Support Water Tender S3</t>
  </si>
  <si>
    <t>200GPM/1000+gal</t>
  </si>
  <si>
    <t>S3 Water Tender</t>
  </si>
  <si>
    <t>Truck, Fire - Water Tender</t>
  </si>
  <si>
    <t>1000 GPM @150 psi</t>
  </si>
  <si>
    <t>Truck, Fire, Tanker</t>
  </si>
  <si>
    <t>1250 GPM/2500 gal</t>
  </si>
  <si>
    <t>Truck, Fire, Pumper</t>
  </si>
  <si>
    <t>1500 GPM/1000 gal</t>
  </si>
  <si>
    <t>Truck, Fire Aerial Ladder (75Ft)</t>
  </si>
  <si>
    <t>1500GPM/600 gal</t>
  </si>
  <si>
    <t>Truck, Fire Aerial Ladder (150Ft)</t>
  </si>
  <si>
    <t>No Platform,</t>
  </si>
  <si>
    <t>Truck, Fire (Rescure)</t>
  </si>
  <si>
    <t>Truck, Fire, Tactical Water Tender T1</t>
  </si>
  <si>
    <t>250GPM/2000+gal</t>
  </si>
  <si>
    <t>Truck, Fire, Tactical Water Tender T2</t>
  </si>
  <si>
    <t>250GPM/1000+gal</t>
  </si>
  <si>
    <t>Truck, Fire, Engine Type-3</t>
  </si>
  <si>
    <t>150GPM/500gal</t>
  </si>
  <si>
    <t>Diesel Engine</t>
  </si>
  <si>
    <t>Gasoline Engine</t>
  </si>
  <si>
    <t>8701-1</t>
  </si>
  <si>
    <t>Truck Mounted. (350 gal)</t>
  </si>
  <si>
    <t>Truck Mounted. (1500 Gal)</t>
  </si>
  <si>
    <t>Vactor-Combined Sewer Cleaning</t>
  </si>
  <si>
    <t>with water &amp; waste Tanks</t>
  </si>
  <si>
    <t>8714-1</t>
  </si>
  <si>
    <t>Vector Combine Vaccum Truck</t>
  </si>
  <si>
    <t>1500 gal Water</t>
  </si>
  <si>
    <t>15 Cu Yd</t>
  </si>
  <si>
    <t>36 - Hp pump</t>
  </si>
  <si>
    <t>Towed by tractor</t>
  </si>
  <si>
    <t>model MT10FD </t>
  </si>
  <si>
    <t>Motor Coach</t>
  </si>
  <si>
    <t>GVW=50534</t>
  </si>
  <si>
    <t>56 Passenger + 1-Driver</t>
  </si>
  <si>
    <t>Passenger Transportation</t>
  </si>
  <si>
    <t>Battery operated</t>
  </si>
  <si>
    <t>Roll off Truck</t>
  </si>
  <si>
    <t>30 yds,</t>
  </si>
  <si>
    <t>Roll-off-Truck only</t>
  </si>
  <si>
    <t>4 X 2 Axle (D)</t>
  </si>
  <si>
    <t>over 33000Lbs</t>
  </si>
  <si>
    <t>Eenclosed w/lift gate. Heavy duty, class 7</t>
  </si>
  <si>
    <t>26,001 to 33,000 lbs gvwr</t>
  </si>
  <si>
    <t>6 X 4 Axle (D)</t>
  </si>
  <si>
    <t>Move to Location by Tractor</t>
  </si>
  <si>
    <t>(RV) (Stationary) w/9.6 KW Generator</t>
  </si>
  <si>
    <t>48'x8' Trailer, Fully Equiped Mobile Command Center</t>
  </si>
  <si>
    <t>43'x8.5' x 13.5'H with self 30kw Generator</t>
  </si>
  <si>
    <t>Generator Rate not included</t>
  </si>
  <si>
    <t>Communication Equipment</t>
  </si>
  <si>
    <t>Light Tower </t>
  </si>
  <si>
    <t>Terex/Amida AL 4000.  with (4) 500 watt lights</t>
  </si>
  <si>
    <t>w/Vibration &amp; Conveyor Motors</t>
  </si>
  <si>
    <t>2-4.5</t>
  </si>
  <si>
    <t>Model Bell 407GX - 7 seater</t>
  </si>
  <si>
    <t>Bell UH -1H Huey Helicopter II</t>
  </si>
  <si>
    <t>Engine:1 × Lycoming T53-L-11 turboshaft</t>
  </si>
  <si>
    <t>Travel Range 253 Nautical Miles</t>
  </si>
  <si>
    <t>Aerial Lift - 20 Ft High</t>
  </si>
  <si>
    <t>24 Volt</t>
  </si>
  <si>
    <t>The rates on this Schedule of Equipment Rates are for applicant-owned equipment in good mechanical condition, complete with all required attachments. Each rate covers all costs eligible under the Robert T. Stafford Disaster Relief and Emergency Assistance Act, 42 U.S.C. § 5121, et seq., for ownership and operation of equipment, including depreciation, overhead, all maintenance, field repairs, fuel, lubricants, tires, OSHA equipment and other costs incidental to operation. Standby equipment costs are not eligible.
Equipment must be in actual operation performing eligible work in order for reimbursement to be eligible. Labor costs of the operator are not included in the rates and should be approved separately from equipment costs.
Information regarding the use of the Schedule is contained in 44 CFR § 206.228 Allowable Costs. Rates for equipment not listed will be furnished by FEMA upon request. Any appeals shall be in accordance with 44 CFR § 206.206 Appeals.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</si>
</sst>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8" formatCode="&quot;$&quot;#,##0.00_);[Red]\(&quot;$&quot;#,##0.00\)"/>
    <numFmt numFmtId="44" formatCode="_(&quot;$&quot;* #,##0.00_);_(&quot;$&quot;* \(#,##0.00\);_(&quot;$&quot;* &quot;-&quot;??_);_(@_)"/>
    <numFmt numFmtId="164" formatCode="&quot;$&quot;#,##0.00"/>
    <numFmt numFmtId="165" formatCode="m/d/yy;@"/>
    <numFmt numFmtId="166" formatCode="_([$$-409]* #,##0.00_);_([$$-409]* \(#,##0.00\);_([$$-409]* &quot;-&quot;??_);_(@_)"/>
    <numFmt numFmtId="167" formatCode="[$$-409]#,##0.00_);\([$$-409]#,##0.00\)"/>
    <numFmt numFmtId="168" formatCode="mm/dd/yy;@"/>
  </numFmts>
  <fonts count="44" x14ac:knownFonts="1">
    <font>
      <sz val="11"/>
      <color theme="1"/>
      <name val="Calibri"/>
      <family val="2"/>
      <scheme val="minor"/>
    </font>
    <font>
      <b/>
      <sz val="10"/>
      <color theme="1"/>
      <name val="Arial"/>
      <family val="2"/>
    </font>
    <font>
      <sz val="10"/>
      <color theme="1"/>
      <name val="Arial"/>
      <family val="2"/>
    </font>
    <font>
      <sz val="11"/>
      <color theme="1"/>
      <name val="Arial"/>
      <family val="2"/>
    </font>
    <font>
      <b/>
      <sz val="11"/>
      <color theme="1"/>
      <name val="Arial"/>
      <family val="2"/>
    </font>
    <font>
      <b/>
      <sz val="9"/>
      <color theme="1"/>
      <name val="Arial"/>
      <family val="2"/>
    </font>
    <font>
      <b/>
      <sz val="12"/>
      <color theme="1"/>
      <name val="Arial"/>
      <family val="2"/>
    </font>
    <font>
      <b/>
      <sz val="16"/>
      <color theme="1"/>
      <name val="Arial"/>
      <family val="2"/>
    </font>
    <font>
      <sz val="8"/>
      <color theme="1"/>
      <name val="Arial"/>
      <family val="2"/>
    </font>
    <font>
      <b/>
      <sz val="14"/>
      <color theme="1"/>
      <name val="Arial"/>
      <family val="2"/>
    </font>
    <font>
      <sz val="10"/>
      <color theme="1"/>
      <name val="Calibri"/>
      <family val="2"/>
      <scheme val="minor"/>
    </font>
    <font>
      <b/>
      <sz val="11"/>
      <color theme="1"/>
      <name val="Calibri"/>
      <family val="2"/>
      <scheme val="minor"/>
    </font>
    <font>
      <sz val="11"/>
      <color theme="1"/>
      <name val="Calibri"/>
      <family val="2"/>
      <scheme val="minor"/>
    </font>
    <font>
      <sz val="14"/>
      <color theme="1"/>
      <name val="Arial"/>
      <family val="2"/>
    </font>
    <font>
      <sz val="12"/>
      <color theme="1"/>
      <name val="Arial"/>
      <family val="2"/>
    </font>
    <font>
      <i/>
      <sz val="12"/>
      <color theme="1"/>
      <name val="Arial"/>
      <family val="2"/>
    </font>
    <font>
      <sz val="12"/>
      <name val="Arial"/>
      <family val="2"/>
    </font>
    <font>
      <b/>
      <sz val="11"/>
      <color rgb="FF000000"/>
      <name val="Arial"/>
      <family val="2"/>
    </font>
    <font>
      <sz val="11"/>
      <color rgb="FF000000"/>
      <name val="Arial"/>
      <family val="2"/>
    </font>
    <font>
      <sz val="11"/>
      <color rgb="FF000000"/>
      <name val="Calibri"/>
      <family val="2"/>
      <scheme val="minor"/>
    </font>
    <font>
      <u/>
      <sz val="11"/>
      <color rgb="FF000000"/>
      <name val="Calibri"/>
      <family val="2"/>
      <scheme val="minor"/>
    </font>
    <font>
      <sz val="11"/>
      <color rgb="FF7030A0"/>
      <name val="Arial"/>
      <family val="2"/>
    </font>
    <font>
      <b/>
      <sz val="11"/>
      <name val="Arial"/>
      <family val="2"/>
    </font>
    <font>
      <b/>
      <sz val="12"/>
      <color rgb="FFFF0000"/>
      <name val="Arial"/>
      <family val="2"/>
    </font>
    <font>
      <sz val="10"/>
      <name val="Arial"/>
      <family val="2"/>
    </font>
    <font>
      <sz val="8"/>
      <name val="Arial"/>
      <family val="2"/>
    </font>
    <font>
      <b/>
      <sz val="12"/>
      <color indexed="8"/>
      <name val="Calibri"/>
      <family val="2"/>
      <scheme val="minor"/>
    </font>
    <font>
      <sz val="12"/>
      <color indexed="8"/>
      <name val="Calibri"/>
      <family val="2"/>
      <scheme val="minor"/>
    </font>
    <font>
      <b/>
      <sz val="12"/>
      <name val="Calibri"/>
      <family val="2"/>
      <scheme val="minor"/>
    </font>
    <font>
      <b/>
      <sz val="9"/>
      <color rgb="FF7030A0"/>
      <name val="Arial"/>
      <family val="2"/>
    </font>
    <font>
      <b/>
      <sz val="8"/>
      <color theme="1"/>
      <name val="Arial"/>
      <family val="2"/>
    </font>
    <font>
      <b/>
      <sz val="8"/>
      <color rgb="FF7030A0"/>
      <name val="Arial"/>
      <family val="2"/>
    </font>
    <font>
      <sz val="8"/>
      <color rgb="FF7030A0"/>
      <name val="Arial"/>
      <family val="2"/>
    </font>
    <font>
      <sz val="8"/>
      <color theme="1"/>
      <name val="Calibri"/>
      <family val="2"/>
      <scheme val="minor"/>
    </font>
    <font>
      <b/>
      <sz val="8"/>
      <color rgb="FF7030A0"/>
      <name val="Calibri"/>
      <family val="2"/>
      <scheme val="minor"/>
    </font>
    <font>
      <b/>
      <sz val="16"/>
      <color rgb="FFFF0000"/>
      <name val="Arial"/>
      <family val="2"/>
    </font>
    <font>
      <b/>
      <sz val="16"/>
      <color theme="1"/>
      <name val="Calibri"/>
      <family val="2"/>
      <scheme val="minor"/>
    </font>
    <font>
      <b/>
      <sz val="8"/>
      <name val="Arial"/>
      <family val="2"/>
    </font>
    <font>
      <sz val="9"/>
      <color theme="1"/>
      <name val="Arial"/>
      <family val="2"/>
    </font>
    <font>
      <sz val="13"/>
      <color rgb="FF1B1B1B"/>
      <name val="Source Sans Pro"/>
      <family val="2"/>
    </font>
    <font>
      <b/>
      <sz val="24"/>
      <color rgb="FF005288"/>
      <name val="Times New Roman"/>
      <family val="1"/>
    </font>
    <font>
      <sz val="13"/>
      <color rgb="FF333333"/>
      <name val="Source Sans Pro"/>
      <family val="2"/>
    </font>
    <font>
      <b/>
      <sz val="11"/>
      <color rgb="FF1B1B1B"/>
      <name val="Source Sans Pro"/>
      <family val="2"/>
    </font>
    <font>
      <sz val="11"/>
      <color rgb="FF1B1B1B"/>
      <name val="Source Sans Pro"/>
      <family val="2"/>
    </font>
  </fonts>
  <fills count="11">
    <fill>
      <patternFill patternType="none"/>
    </fill>
    <fill>
      <patternFill patternType="gray125"/>
    </fill>
    <fill>
      <patternFill patternType="solid">
        <fgColor theme="2"/>
        <bgColor indexed="64"/>
      </patternFill>
    </fill>
    <fill>
      <patternFill patternType="solid">
        <fgColor theme="1" tint="0.499984740745262"/>
        <bgColor indexed="64"/>
      </patternFill>
    </fill>
    <fill>
      <patternFill patternType="solid">
        <fgColor theme="0"/>
        <bgColor indexed="64"/>
      </patternFill>
    </fill>
    <fill>
      <patternFill patternType="solid">
        <fgColor indexed="9"/>
        <bgColor indexed="64"/>
      </patternFill>
    </fill>
    <fill>
      <patternFill patternType="solid">
        <fgColor indexed="31"/>
        <bgColor indexed="64"/>
      </patternFill>
    </fill>
    <fill>
      <patternFill patternType="solid">
        <fgColor rgb="FFCCCCFF"/>
        <bgColor indexed="64"/>
      </patternFill>
    </fill>
    <fill>
      <patternFill patternType="solid">
        <fgColor rgb="FFFFFF00"/>
        <bgColor indexed="64"/>
      </patternFill>
    </fill>
    <fill>
      <patternFill patternType="solid">
        <fgColor theme="0" tint="-4.9989318521683403E-2"/>
        <bgColor indexed="64"/>
      </patternFill>
    </fill>
    <fill>
      <patternFill patternType="solid">
        <fgColor rgb="FFFFFFFF"/>
        <bgColor indexed="64"/>
      </patternFill>
    </fill>
  </fills>
  <borders count="65">
    <border>
      <left/>
      <right/>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diagonal/>
    </border>
    <border>
      <left/>
      <right/>
      <top style="thin">
        <color indexed="64"/>
      </top>
      <bottom/>
      <diagonal/>
    </border>
    <border>
      <left style="thin">
        <color indexed="64"/>
      </left>
      <right/>
      <top/>
      <bottom style="medium">
        <color indexed="64"/>
      </bottom>
      <diagonal/>
    </border>
    <border>
      <left/>
      <right/>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style="medium">
        <color indexed="64"/>
      </right>
      <top/>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diagonal/>
    </border>
    <border>
      <left style="thick">
        <color rgb="FFE6E6E6"/>
      </left>
      <right style="thick">
        <color rgb="FFE6E6E6"/>
      </right>
      <top style="thick">
        <color rgb="FFE6E6E6"/>
      </top>
      <bottom style="thick">
        <color rgb="FFE6E6E6"/>
      </bottom>
      <diagonal/>
    </border>
    <border>
      <left/>
      <right style="thick">
        <color rgb="FFE6E6E6"/>
      </right>
      <top/>
      <bottom style="medium">
        <color rgb="FF111111"/>
      </bottom>
      <diagonal/>
    </border>
    <border>
      <left/>
      <right style="thick">
        <color rgb="FFE6E6E6"/>
      </right>
      <top/>
      <bottom style="thick">
        <color rgb="FFE6E6E6"/>
      </bottom>
      <diagonal/>
    </border>
    <border>
      <left style="thick">
        <color rgb="FFE6E6E6"/>
      </left>
      <right style="thick">
        <color rgb="FFE6E6E6"/>
      </right>
      <top style="thick">
        <color rgb="FFE6E6E6"/>
      </top>
      <bottom style="medium">
        <color rgb="FF111111"/>
      </bottom>
      <diagonal/>
    </border>
    <border>
      <left/>
      <right style="thick">
        <color rgb="FFE6E6E6"/>
      </right>
      <top style="thick">
        <color rgb="FFE6E6E6"/>
      </top>
      <bottom style="medium">
        <color rgb="FF111111"/>
      </bottom>
      <diagonal/>
    </border>
    <border>
      <left style="thick">
        <color rgb="FFE6E6E6"/>
      </left>
      <right style="thick">
        <color rgb="FFE6E6E6"/>
      </right>
      <top/>
      <bottom style="thick">
        <color rgb="FFE6E6E6"/>
      </bottom>
      <diagonal/>
    </border>
    <border>
      <left style="thick">
        <color rgb="FFE6E6E6"/>
      </left>
      <right style="thick">
        <color rgb="FFE6E6E6"/>
      </right>
      <top/>
      <bottom style="medium">
        <color rgb="FF111111"/>
      </bottom>
      <diagonal/>
    </border>
    <border>
      <left/>
      <right style="thick">
        <color rgb="FFE6E6E6"/>
      </right>
      <top style="thick">
        <color rgb="FFE6E6E6"/>
      </top>
      <bottom style="thick">
        <color rgb="FFE6E6E6"/>
      </bottom>
      <diagonal/>
    </border>
  </borders>
  <cellStyleXfs count="3">
    <xf numFmtId="0" fontId="0" fillId="0" borderId="0"/>
    <xf numFmtId="44" fontId="12" fillId="0" borderId="0" applyFont="0" applyFill="0" applyBorder="0" applyAlignment="0" applyProtection="0"/>
    <xf numFmtId="0" fontId="24" fillId="0" borderId="0"/>
  </cellStyleXfs>
  <cellXfs count="541">
    <xf numFmtId="0" fontId="0" fillId="0" borderId="0" xfId="0"/>
    <xf numFmtId="0" fontId="3" fillId="0" borderId="0" xfId="0" applyFont="1" applyAlignment="1"/>
    <xf numFmtId="0" fontId="3" fillId="0" borderId="0" xfId="0" applyFont="1" applyBorder="1" applyAlignment="1">
      <alignment horizontal="left" vertical="center" wrapText="1"/>
    </xf>
    <xf numFmtId="0" fontId="3" fillId="0" borderId="0" xfId="0" applyFont="1" applyBorder="1" applyAlignment="1"/>
    <xf numFmtId="0" fontId="4" fillId="0" borderId="0" xfId="0" applyFont="1" applyBorder="1" applyAlignment="1">
      <alignment horizontal="left" vertical="center" wrapText="1"/>
    </xf>
    <xf numFmtId="0" fontId="8" fillId="0" borderId="0" xfId="0" applyFont="1" applyBorder="1" applyAlignment="1">
      <alignment vertical="center" wrapText="1"/>
    </xf>
    <xf numFmtId="0" fontId="3" fillId="0" borderId="0" xfId="0" applyFont="1"/>
    <xf numFmtId="0" fontId="2" fillId="0" borderId="0" xfId="0" applyFont="1"/>
    <xf numFmtId="0" fontId="2" fillId="0" borderId="0" xfId="0" applyFont="1" applyBorder="1"/>
    <xf numFmtId="0" fontId="3" fillId="0" borderId="0" xfId="0" applyFont="1" applyBorder="1" applyAlignment="1">
      <alignment vertical="top" wrapText="1"/>
    </xf>
    <xf numFmtId="0" fontId="3" fillId="0" borderId="0" xfId="0" applyFont="1" applyBorder="1"/>
    <xf numFmtId="0" fontId="7" fillId="0" borderId="0" xfId="0" applyFont="1" applyBorder="1" applyAlignment="1">
      <alignment horizontal="center" vertical="center" wrapText="1"/>
    </xf>
    <xf numFmtId="0" fontId="10" fillId="0" borderId="0" xfId="0" applyFont="1"/>
    <xf numFmtId="0" fontId="3" fillId="0" borderId="35" xfId="0" applyFont="1" applyBorder="1" applyAlignment="1"/>
    <xf numFmtId="0" fontId="6" fillId="0" borderId="0" xfId="0" applyFont="1" applyBorder="1" applyAlignment="1"/>
    <xf numFmtId="0" fontId="6" fillId="0" borderId="0" xfId="0" applyFont="1" applyAlignment="1"/>
    <xf numFmtId="0" fontId="4" fillId="0" borderId="0" xfId="0" applyFont="1" applyAlignment="1"/>
    <xf numFmtId="0" fontId="6" fillId="0" borderId="35" xfId="0" applyFont="1" applyBorder="1" applyAlignment="1"/>
    <xf numFmtId="0" fontId="4" fillId="0" borderId="0" xfId="0" applyFont="1"/>
    <xf numFmtId="0" fontId="4" fillId="0" borderId="35" xfId="0" applyFont="1" applyBorder="1" applyAlignment="1">
      <alignment horizontal="center"/>
    </xf>
    <xf numFmtId="0" fontId="1" fillId="0" borderId="0" xfId="0" applyFont="1" applyAlignment="1">
      <alignment wrapText="1"/>
    </xf>
    <xf numFmtId="0" fontId="1" fillId="0" borderId="35" xfId="0" applyFont="1" applyBorder="1"/>
    <xf numFmtId="0" fontId="13" fillId="0" borderId="0" xfId="0" applyFont="1"/>
    <xf numFmtId="0" fontId="6" fillId="0" borderId="6" xfId="0" applyFont="1" applyBorder="1" applyAlignment="1"/>
    <xf numFmtId="0" fontId="13" fillId="0" borderId="0" xfId="0" applyFont="1" applyBorder="1"/>
    <xf numFmtId="0" fontId="6" fillId="0" borderId="0" xfId="0" applyFont="1" applyBorder="1"/>
    <xf numFmtId="167" fontId="13" fillId="0" borderId="0" xfId="1" applyNumberFormat="1" applyFont="1" applyBorder="1"/>
    <xf numFmtId="167" fontId="13" fillId="0" borderId="0" xfId="0" applyNumberFormat="1" applyFont="1"/>
    <xf numFmtId="0" fontId="0" fillId="0" borderId="0" xfId="0" applyProtection="1">
      <protection locked="0"/>
    </xf>
    <xf numFmtId="0" fontId="11" fillId="0" borderId="0" xfId="0" applyFont="1" applyProtection="1">
      <protection locked="0"/>
    </xf>
    <xf numFmtId="0" fontId="3" fillId="0" borderId="35" xfId="0" applyFont="1" applyBorder="1" applyAlignment="1" applyProtection="1">
      <alignment horizontal="center" wrapText="1"/>
      <protection locked="0"/>
    </xf>
    <xf numFmtId="49" fontId="3" fillId="0" borderId="35" xfId="0" applyNumberFormat="1" applyFont="1" applyBorder="1" applyAlignment="1" applyProtection="1">
      <alignment wrapText="1"/>
      <protection locked="0"/>
    </xf>
    <xf numFmtId="0" fontId="3" fillId="0" borderId="35" xfId="0" applyFont="1" applyBorder="1" applyProtection="1">
      <protection locked="0"/>
    </xf>
    <xf numFmtId="165" fontId="3" fillId="0" borderId="35" xfId="0" applyNumberFormat="1" applyFont="1" applyBorder="1" applyProtection="1">
      <protection locked="0"/>
    </xf>
    <xf numFmtId="4" fontId="3" fillId="0" borderId="35" xfId="0" applyNumberFormat="1" applyFont="1" applyBorder="1" applyAlignment="1" applyProtection="1">
      <alignment wrapText="1"/>
      <protection locked="0"/>
    </xf>
    <xf numFmtId="4" fontId="3" fillId="0" borderId="35" xfId="0" applyNumberFormat="1" applyFont="1" applyBorder="1" applyProtection="1">
      <protection locked="0"/>
    </xf>
    <xf numFmtId="164" fontId="3" fillId="0" borderId="35" xfId="0" applyNumberFormat="1" applyFont="1" applyBorder="1" applyProtection="1">
      <protection locked="0"/>
    </xf>
    <xf numFmtId="14" fontId="3" fillId="0" borderId="35" xfId="0" applyNumberFormat="1" applyFont="1" applyBorder="1" applyAlignment="1" applyProtection="1">
      <alignment horizontal="center"/>
      <protection locked="0"/>
    </xf>
    <xf numFmtId="0" fontId="5" fillId="0" borderId="25" xfId="0" applyFont="1" applyBorder="1" applyAlignment="1">
      <alignment horizontal="center" vertical="center" wrapText="1"/>
    </xf>
    <xf numFmtId="0" fontId="4" fillId="0" borderId="19" xfId="0" applyFont="1" applyBorder="1" applyAlignment="1">
      <alignment horizontal="center" vertical="center" wrapText="1"/>
    </xf>
    <xf numFmtId="10" fontId="3" fillId="0" borderId="35" xfId="0" applyNumberFormat="1" applyFont="1" applyBorder="1" applyAlignment="1" applyProtection="1">
      <protection locked="0"/>
    </xf>
    <xf numFmtId="0" fontId="1" fillId="0" borderId="35" xfId="0" applyFont="1" applyBorder="1" applyAlignment="1">
      <alignment wrapText="1"/>
    </xf>
    <xf numFmtId="0" fontId="14" fillId="0" borderId="0" xfId="0" applyFont="1"/>
    <xf numFmtId="0" fontId="14" fillId="0" borderId="0" xfId="0" applyFont="1" applyAlignment="1">
      <alignment wrapText="1"/>
    </xf>
    <xf numFmtId="0" fontId="14" fillId="0" borderId="0" xfId="0" applyFont="1" applyAlignment="1">
      <alignment horizontal="center"/>
    </xf>
    <xf numFmtId="0" fontId="0" fillId="0" borderId="0" xfId="0"/>
    <xf numFmtId="0" fontId="1" fillId="0" borderId="35" xfId="0" applyFont="1" applyBorder="1" applyAlignment="1">
      <alignment horizontal="center" vertical="center" wrapText="1"/>
    </xf>
    <xf numFmtId="0" fontId="2" fillId="0" borderId="35" xfId="0" applyFont="1" applyBorder="1" applyAlignment="1">
      <alignment horizontal="center" vertical="center" wrapText="1"/>
    </xf>
    <xf numFmtId="0" fontId="14" fillId="0" borderId="35" xfId="0" applyFont="1" applyBorder="1" applyAlignment="1">
      <alignment horizontal="center"/>
    </xf>
    <xf numFmtId="0" fontId="3" fillId="0" borderId="0" xfId="0" applyFont="1" applyBorder="1" applyAlignment="1" applyProtection="1">
      <alignment horizontal="left" vertical="center" wrapText="1"/>
      <protection locked="0"/>
    </xf>
    <xf numFmtId="0" fontId="6" fillId="0" borderId="0" xfId="0" applyFont="1" applyAlignment="1"/>
    <xf numFmtId="0" fontId="17" fillId="0" borderId="0" xfId="0" applyFont="1" applyAlignment="1">
      <alignment horizontal="center" vertical="center" wrapText="1"/>
    </xf>
    <xf numFmtId="0" fontId="18" fillId="0" borderId="0" xfId="0" applyFont="1" applyAlignment="1">
      <alignment horizontal="center" vertical="center" wrapText="1"/>
    </xf>
    <xf numFmtId="0" fontId="18" fillId="0" borderId="0" xfId="0" applyFont="1" applyAlignment="1">
      <alignment wrapText="1"/>
    </xf>
    <xf numFmtId="0" fontId="17" fillId="0" borderId="0" xfId="0" applyFont="1" applyAlignment="1">
      <alignment wrapText="1"/>
    </xf>
    <xf numFmtId="0" fontId="3" fillId="0" borderId="0" xfId="0" applyFont="1" applyAlignment="1">
      <alignment wrapText="1"/>
    </xf>
    <xf numFmtId="0" fontId="4" fillId="0" borderId="0" xfId="0" applyFont="1" applyBorder="1" applyAlignment="1">
      <alignment horizontal="center" vertical="center" wrapText="1"/>
    </xf>
    <xf numFmtId="0" fontId="21" fillId="0" borderId="0" xfId="0" applyFont="1" applyBorder="1" applyAlignment="1" applyProtection="1">
      <alignment horizontal="center" vertical="center" wrapText="1"/>
      <protection locked="0"/>
    </xf>
    <xf numFmtId="0" fontId="13" fillId="0" borderId="3" xfId="0" applyFont="1" applyBorder="1"/>
    <xf numFmtId="0" fontId="13" fillId="0" borderId="2" xfId="0" applyFont="1" applyBorder="1"/>
    <xf numFmtId="0" fontId="4" fillId="0" borderId="3" xfId="0" applyFont="1" applyBorder="1" applyAlignment="1">
      <alignment horizontal="center" vertical="center" wrapText="1"/>
    </xf>
    <xf numFmtId="0" fontId="22" fillId="0" borderId="0" xfId="0" applyFont="1" applyBorder="1" applyAlignment="1" applyProtection="1">
      <alignment horizontal="center" vertical="center" wrapText="1"/>
      <protection locked="0"/>
    </xf>
    <xf numFmtId="0" fontId="21" fillId="0" borderId="2" xfId="0" applyFont="1" applyBorder="1" applyAlignment="1" applyProtection="1">
      <alignment horizontal="center" vertical="center" wrapText="1"/>
      <protection locked="0"/>
    </xf>
    <xf numFmtId="44" fontId="27" fillId="5" borderId="35" xfId="2" applyNumberFormat="1" applyFont="1" applyFill="1" applyBorder="1"/>
    <xf numFmtId="0" fontId="21" fillId="0" borderId="0" xfId="0" applyFont="1" applyAlignment="1">
      <alignment wrapText="1"/>
    </xf>
    <xf numFmtId="0" fontId="29" fillId="0" borderId="25" xfId="0" applyFont="1" applyBorder="1" applyAlignment="1">
      <alignment horizontal="center" vertical="center" wrapText="1"/>
    </xf>
    <xf numFmtId="0" fontId="21" fillId="0" borderId="14" xfId="0" applyFont="1" applyBorder="1" applyAlignment="1"/>
    <xf numFmtId="0" fontId="23" fillId="0" borderId="0" xfId="0" applyFont="1" applyAlignment="1">
      <alignment horizontal="center" wrapText="1"/>
    </xf>
    <xf numFmtId="0" fontId="29" fillId="0" borderId="25" xfId="0" applyFont="1" applyBorder="1" applyAlignment="1" applyProtection="1">
      <alignment horizontal="center" vertical="center" wrapText="1"/>
      <protection locked="0"/>
    </xf>
    <xf numFmtId="0" fontId="26" fillId="6" borderId="31" xfId="2" applyFont="1" applyFill="1" applyBorder="1" applyAlignment="1" applyProtection="1"/>
    <xf numFmtId="0" fontId="26" fillId="6" borderId="30" xfId="2" applyFont="1" applyFill="1" applyBorder="1" applyAlignment="1" applyProtection="1"/>
    <xf numFmtId="0" fontId="33" fillId="0" borderId="0" xfId="0" applyFont="1"/>
    <xf numFmtId="0" fontId="30" fillId="0" borderId="0" xfId="0" applyFont="1" applyBorder="1" applyAlignment="1">
      <alignment vertical="center" wrapText="1"/>
    </xf>
    <xf numFmtId="0" fontId="32" fillId="0" borderId="0" xfId="0" applyFont="1" applyBorder="1" applyAlignment="1"/>
    <xf numFmtId="0" fontId="30" fillId="0" borderId="0" xfId="0" applyFont="1" applyBorder="1" applyAlignment="1"/>
    <xf numFmtId="0" fontId="32" fillId="0" borderId="0" xfId="0" applyFont="1" applyBorder="1" applyAlignment="1" applyProtection="1">
      <alignment vertical="center" wrapText="1"/>
      <protection locked="0"/>
    </xf>
    <xf numFmtId="0" fontId="32" fillId="0" borderId="0" xfId="0" applyFont="1" applyBorder="1" applyAlignment="1" applyProtection="1">
      <protection locked="0"/>
    </xf>
    <xf numFmtId="0" fontId="4" fillId="0" borderId="35" xfId="0" applyFont="1" applyBorder="1" applyAlignment="1">
      <alignment horizontal="left" vertical="center" wrapText="1"/>
    </xf>
    <xf numFmtId="0" fontId="6" fillId="0" borderId="35" xfId="0" applyFont="1" applyBorder="1" applyAlignment="1">
      <alignment horizontal="center"/>
    </xf>
    <xf numFmtId="0" fontId="3" fillId="0" borderId="35" xfId="0" applyFont="1" applyBorder="1" applyAlignment="1">
      <alignment horizontal="center" wrapText="1"/>
    </xf>
    <xf numFmtId="0" fontId="4" fillId="0" borderId="35" xfId="0" applyFont="1" applyBorder="1" applyAlignment="1">
      <alignment horizontal="center" wrapText="1"/>
    </xf>
    <xf numFmtId="0" fontId="1" fillId="0" borderId="35" xfId="0" applyFont="1" applyBorder="1" applyAlignment="1">
      <alignment horizontal="center"/>
    </xf>
    <xf numFmtId="0" fontId="3" fillId="8" borderId="0" xfId="0" applyFont="1" applyFill="1" applyBorder="1" applyAlignment="1"/>
    <xf numFmtId="0" fontId="35" fillId="8" borderId="0" xfId="0" applyFont="1" applyFill="1" applyBorder="1" applyAlignment="1"/>
    <xf numFmtId="0" fontId="3" fillId="0" borderId="45" xfId="0" applyFont="1" applyBorder="1" applyAlignment="1"/>
    <xf numFmtId="0" fontId="2" fillId="0" borderId="46" xfId="0" applyFont="1" applyBorder="1" applyAlignment="1">
      <alignment vertical="center" wrapText="1"/>
    </xf>
    <xf numFmtId="0" fontId="2" fillId="0" borderId="48" xfId="0" applyFont="1" applyBorder="1" applyAlignment="1">
      <alignment vertical="center" wrapText="1"/>
    </xf>
    <xf numFmtId="0" fontId="1" fillId="0" borderId="25" xfId="0" applyFont="1" applyBorder="1" applyAlignment="1">
      <alignment horizontal="center" vertical="center" wrapText="1"/>
    </xf>
    <xf numFmtId="0" fontId="2" fillId="0" borderId="20" xfId="0" applyFont="1" applyBorder="1"/>
    <xf numFmtId="0" fontId="5" fillId="0" borderId="35" xfId="0" applyFont="1" applyBorder="1" applyAlignment="1" applyProtection="1">
      <alignment horizontal="center" vertical="center" wrapText="1"/>
      <protection locked="0"/>
    </xf>
    <xf numFmtId="1" fontId="5" fillId="0" borderId="25" xfId="0" applyNumberFormat="1" applyFont="1" applyBorder="1" applyAlignment="1">
      <alignment horizontal="center" vertical="center" wrapText="1"/>
    </xf>
    <xf numFmtId="1" fontId="3" fillId="0" borderId="14" xfId="0" applyNumberFormat="1" applyFont="1" applyBorder="1" applyAlignment="1"/>
    <xf numFmtId="0" fontId="4" fillId="0" borderId="35" xfId="0" applyFont="1" applyBorder="1" applyAlignment="1">
      <alignment horizontal="center" vertical="center" wrapText="1"/>
    </xf>
    <xf numFmtId="0" fontId="4" fillId="0" borderId="35" xfId="0" applyFont="1" applyBorder="1" applyAlignment="1">
      <alignment vertical="center" wrapText="1"/>
    </xf>
    <xf numFmtId="0" fontId="14" fillId="0" borderId="45" xfId="0" applyFont="1" applyBorder="1" applyAlignment="1"/>
    <xf numFmtId="0" fontId="6" fillId="0" borderId="46" xfId="0" applyFont="1" applyBorder="1" applyAlignment="1">
      <alignment horizontal="center"/>
    </xf>
    <xf numFmtId="0" fontId="6" fillId="0" borderId="45" xfId="0" applyFont="1" applyBorder="1" applyAlignment="1">
      <alignment horizontal="center" wrapText="1"/>
    </xf>
    <xf numFmtId="0" fontId="14" fillId="0" borderId="46" xfId="0" applyFont="1" applyBorder="1" applyAlignment="1">
      <alignment horizontal="center"/>
    </xf>
    <xf numFmtId="0" fontId="14" fillId="0" borderId="45" xfId="0" applyFont="1" applyBorder="1" applyAlignment="1">
      <alignment wrapText="1"/>
    </xf>
    <xf numFmtId="0" fontId="15" fillId="0" borderId="45" xfId="0" applyFont="1" applyBorder="1" applyAlignment="1">
      <alignment wrapText="1"/>
    </xf>
    <xf numFmtId="0" fontId="16" fillId="4" borderId="45" xfId="0" applyFont="1" applyFill="1" applyBorder="1" applyAlignment="1">
      <alignment wrapText="1"/>
    </xf>
    <xf numFmtId="0" fontId="16" fillId="0" borderId="45" xfId="0" applyFont="1" applyBorder="1" applyAlignment="1">
      <alignment wrapText="1"/>
    </xf>
    <xf numFmtId="0" fontId="14" fillId="0" borderId="48" xfId="0" applyFont="1" applyBorder="1" applyAlignment="1">
      <alignment horizontal="center"/>
    </xf>
    <xf numFmtId="0" fontId="14" fillId="0" borderId="50" xfId="0" applyFont="1" applyBorder="1" applyAlignment="1">
      <alignment horizontal="center"/>
    </xf>
    <xf numFmtId="0" fontId="14" fillId="0" borderId="51" xfId="0" applyFont="1" applyBorder="1" applyAlignment="1">
      <alignment wrapText="1"/>
    </xf>
    <xf numFmtId="0" fontId="14" fillId="0" borderId="45" xfId="0" applyFont="1" applyBorder="1" applyAlignment="1">
      <alignment horizontal="left" vertical="center" wrapText="1"/>
    </xf>
    <xf numFmtId="14" fontId="21" fillId="0" borderId="35" xfId="0" applyNumberFormat="1" applyFont="1" applyBorder="1" applyAlignment="1" applyProtection="1">
      <alignment horizontal="center"/>
      <protection locked="0"/>
    </xf>
    <xf numFmtId="0" fontId="4" fillId="0" borderId="48" xfId="0" applyFont="1" applyBorder="1" applyAlignment="1">
      <alignment horizontal="left" vertical="center" wrapText="1"/>
    </xf>
    <xf numFmtId="0" fontId="4" fillId="0" borderId="50" xfId="0" applyFont="1" applyBorder="1" applyAlignment="1">
      <alignment horizontal="left" vertical="center" wrapText="1"/>
    </xf>
    <xf numFmtId="0" fontId="22" fillId="0" borderId="37" xfId="0" applyFont="1" applyBorder="1" applyAlignment="1" applyProtection="1">
      <alignment horizontal="left" vertical="center" wrapText="1"/>
      <protection locked="0"/>
    </xf>
    <xf numFmtId="0" fontId="13" fillId="0" borderId="21" xfId="0" applyFont="1" applyBorder="1"/>
    <xf numFmtId="0" fontId="13" fillId="0" borderId="6" xfId="0" applyFont="1" applyBorder="1"/>
    <xf numFmtId="166" fontId="13" fillId="0" borderId="6" xfId="1" applyNumberFormat="1" applyFont="1" applyBorder="1"/>
    <xf numFmtId="0" fontId="13" fillId="0" borderId="42" xfId="0" applyFont="1" applyBorder="1"/>
    <xf numFmtId="0" fontId="6" fillId="0" borderId="32" xfId="0" applyFont="1" applyBorder="1" applyAlignment="1"/>
    <xf numFmtId="0" fontId="13" fillId="0" borderId="32" xfId="0" applyFont="1" applyBorder="1"/>
    <xf numFmtId="167" fontId="13" fillId="0" borderId="32" xfId="1" applyNumberFormat="1" applyFont="1" applyBorder="1"/>
    <xf numFmtId="0" fontId="4" fillId="0" borderId="35" xfId="0" applyFont="1" applyBorder="1" applyAlignment="1"/>
    <xf numFmtId="4" fontId="3" fillId="0" borderId="35" xfId="0" applyNumberFormat="1" applyFont="1" applyBorder="1" applyAlignment="1" applyProtection="1">
      <alignment horizontal="center" vertical="center" wrapText="1"/>
      <protection locked="0"/>
    </xf>
    <xf numFmtId="4" fontId="3" fillId="0" borderId="35" xfId="0" applyNumberFormat="1" applyFont="1" applyBorder="1" applyAlignment="1" applyProtection="1">
      <alignment vertical="center" wrapText="1"/>
      <protection locked="0"/>
    </xf>
    <xf numFmtId="4" fontId="3" fillId="0" borderId="35" xfId="0" applyNumberFormat="1" applyFont="1" applyBorder="1" applyAlignment="1">
      <alignment vertical="center" wrapText="1"/>
    </xf>
    <xf numFmtId="164" fontId="3" fillId="0" borderId="35" xfId="0" applyNumberFormat="1" applyFont="1" applyBorder="1" applyAlignment="1" applyProtection="1">
      <alignment vertical="center" wrapText="1"/>
      <protection locked="0"/>
    </xf>
    <xf numFmtId="164" fontId="3" fillId="2" borderId="35" xfId="0" applyNumberFormat="1" applyFont="1" applyFill="1" applyBorder="1" applyAlignment="1">
      <alignment vertical="center" wrapText="1"/>
    </xf>
    <xf numFmtId="164" fontId="3" fillId="3" borderId="35" xfId="0" applyNumberFormat="1" applyFont="1" applyFill="1" applyBorder="1" applyAlignment="1">
      <alignment vertical="center" wrapText="1"/>
    </xf>
    <xf numFmtId="164" fontId="3" fillId="0" borderId="35" xfId="0" applyNumberFormat="1" applyFont="1" applyBorder="1" applyAlignment="1"/>
    <xf numFmtId="164" fontId="3" fillId="0" borderId="35" xfId="0" applyNumberFormat="1" applyFont="1" applyFill="1" applyBorder="1" applyAlignment="1">
      <alignment vertical="center" wrapText="1"/>
    </xf>
    <xf numFmtId="164" fontId="3" fillId="3" borderId="35" xfId="0" applyNumberFormat="1" applyFont="1" applyFill="1" applyBorder="1" applyAlignment="1">
      <alignment horizontal="center" vertical="center" wrapText="1"/>
    </xf>
    <xf numFmtId="164" fontId="3" fillId="0" borderId="35" xfId="0" applyNumberFormat="1" applyFont="1" applyBorder="1" applyAlignment="1" applyProtection="1"/>
    <xf numFmtId="0" fontId="3" fillId="0" borderId="37" xfId="0" applyFont="1" applyBorder="1" applyAlignment="1"/>
    <xf numFmtId="164" fontId="3" fillId="0" borderId="37" xfId="0" applyNumberFormat="1" applyFont="1" applyBorder="1" applyAlignment="1" applyProtection="1"/>
    <xf numFmtId="0" fontId="3" fillId="0" borderId="14" xfId="0" applyFont="1" applyBorder="1" applyAlignment="1"/>
    <xf numFmtId="0" fontId="3" fillId="0" borderId="50" xfId="0" applyFont="1" applyBorder="1" applyAlignment="1"/>
    <xf numFmtId="0" fontId="3" fillId="0" borderId="51" xfId="0" applyFont="1" applyBorder="1" applyAlignment="1"/>
    <xf numFmtId="0" fontId="1" fillId="0" borderId="38" xfId="0" applyFont="1" applyBorder="1" applyAlignment="1">
      <alignment horizontal="left" vertical="center" wrapText="1"/>
    </xf>
    <xf numFmtId="165" fontId="3" fillId="0" borderId="35" xfId="0" applyNumberFormat="1" applyFont="1" applyBorder="1" applyAlignment="1" applyProtection="1">
      <alignment horizontal="center"/>
      <protection locked="0"/>
    </xf>
    <xf numFmtId="0" fontId="30" fillId="0" borderId="35" xfId="0" applyFont="1" applyBorder="1" applyAlignment="1">
      <alignment vertical="center"/>
    </xf>
    <xf numFmtId="0" fontId="30" fillId="0" borderId="35" xfId="0" applyFont="1" applyBorder="1" applyAlignment="1"/>
    <xf numFmtId="0" fontId="32" fillId="0" borderId="35" xfId="0" applyFont="1" applyBorder="1" applyAlignment="1" applyProtection="1">
      <protection locked="0"/>
    </xf>
    <xf numFmtId="0" fontId="30" fillId="0" borderId="35" xfId="0" applyFont="1" applyBorder="1" applyAlignment="1">
      <alignment horizontal="center"/>
    </xf>
    <xf numFmtId="14" fontId="8" fillId="0" borderId="35" xfId="0" applyNumberFormat="1" applyFont="1" applyBorder="1" applyAlignment="1" applyProtection="1">
      <alignment horizontal="center"/>
      <protection locked="0"/>
    </xf>
    <xf numFmtId="0" fontId="26" fillId="6" borderId="35" xfId="2" applyFont="1" applyFill="1" applyBorder="1" applyAlignment="1"/>
    <xf numFmtId="0" fontId="26" fillId="6" borderId="35" xfId="2" applyFont="1" applyFill="1" applyBorder="1" applyAlignment="1">
      <alignment wrapText="1"/>
    </xf>
    <xf numFmtId="0" fontId="26" fillId="6" borderId="35" xfId="2" applyFont="1" applyFill="1" applyBorder="1" applyAlignment="1">
      <alignment horizontal="center" wrapText="1"/>
    </xf>
    <xf numFmtId="0" fontId="26" fillId="5" borderId="35" xfId="2" applyFont="1" applyFill="1" applyBorder="1" applyAlignment="1"/>
    <xf numFmtId="0" fontId="27" fillId="5" borderId="35" xfId="2" applyFont="1" applyFill="1" applyBorder="1" applyAlignment="1">
      <alignment horizontal="left"/>
    </xf>
    <xf numFmtId="168" fontId="27" fillId="5" borderId="35" xfId="2" applyNumberFormat="1" applyFont="1" applyFill="1" applyBorder="1" applyAlignment="1" applyProtection="1">
      <alignment horizontal="center"/>
      <protection locked="0"/>
    </xf>
    <xf numFmtId="44" fontId="27" fillId="5" borderId="35" xfId="2" applyNumberFormat="1" applyFont="1" applyFill="1" applyBorder="1" applyAlignment="1" applyProtection="1">
      <alignment horizontal="center"/>
      <protection locked="0"/>
    </xf>
    <xf numFmtId="44" fontId="28" fillId="6" borderId="35" xfId="2" applyNumberFormat="1" applyFont="1" applyFill="1" applyBorder="1"/>
    <xf numFmtId="44" fontId="26" fillId="6" borderId="35" xfId="2" applyNumberFormat="1" applyFont="1" applyFill="1" applyBorder="1"/>
    <xf numFmtId="44" fontId="26" fillId="7" borderId="35" xfId="2" applyNumberFormat="1" applyFont="1" applyFill="1" applyBorder="1"/>
    <xf numFmtId="0" fontId="27" fillId="0" borderId="35" xfId="2" applyFont="1" applyFill="1" applyBorder="1" applyAlignment="1">
      <alignment horizontal="left"/>
    </xf>
    <xf numFmtId="168" fontId="27" fillId="0" borderId="35" xfId="2" applyNumberFormat="1" applyFont="1" applyFill="1" applyBorder="1" applyProtection="1">
      <protection locked="0"/>
    </xf>
    <xf numFmtId="44" fontId="27" fillId="0" borderId="35" xfId="2" applyNumberFormat="1" applyFont="1" applyFill="1" applyBorder="1" applyAlignment="1" applyProtection="1">
      <alignment horizontal="center"/>
      <protection locked="0"/>
    </xf>
    <xf numFmtId="44" fontId="28" fillId="0" borderId="35" xfId="2" applyNumberFormat="1" applyFont="1" applyFill="1" applyBorder="1"/>
    <xf numFmtId="44" fontId="26" fillId="0" borderId="35" xfId="2" applyNumberFormat="1" applyFont="1" applyFill="1" applyBorder="1"/>
    <xf numFmtId="44" fontId="28" fillId="0" borderId="35" xfId="2" applyNumberFormat="1" applyFont="1" applyFill="1" applyBorder="1" applyAlignment="1"/>
    <xf numFmtId="44" fontId="26" fillId="0" borderId="35" xfId="2" applyNumberFormat="1" applyFont="1" applyFill="1" applyBorder="1" applyAlignment="1">
      <alignment horizontal="center"/>
    </xf>
    <xf numFmtId="44" fontId="26" fillId="0" borderId="35" xfId="2" applyNumberFormat="1" applyFont="1" applyFill="1" applyBorder="1" applyAlignment="1"/>
    <xf numFmtId="0" fontId="26" fillId="6" borderId="35" xfId="2" applyFont="1" applyFill="1" applyBorder="1" applyAlignment="1">
      <alignment horizontal="center"/>
    </xf>
    <xf numFmtId="0" fontId="27" fillId="6" borderId="35" xfId="2" applyFont="1" applyFill="1" applyBorder="1" applyAlignment="1"/>
    <xf numFmtId="0" fontId="30" fillId="0" borderId="31" xfId="0" applyFont="1" applyBorder="1" applyAlignment="1"/>
    <xf numFmtId="0" fontId="32" fillId="0" borderId="31" xfId="0" applyFont="1" applyBorder="1" applyAlignment="1" applyProtection="1">
      <protection locked="0"/>
    </xf>
    <xf numFmtId="0" fontId="26" fillId="6" borderId="38" xfId="2" applyFont="1" applyFill="1" applyBorder="1" applyAlignment="1"/>
    <xf numFmtId="0" fontId="30" fillId="0" borderId="25" xfId="0" applyFont="1" applyBorder="1" applyAlignment="1">
      <alignment horizontal="center" vertical="center" wrapText="1"/>
    </xf>
    <xf numFmtId="0" fontId="31" fillId="0" borderId="25" xfId="0" applyFont="1" applyBorder="1" applyAlignment="1" applyProtection="1">
      <alignment horizontal="center" vertical="center" wrapText="1"/>
      <protection locked="0"/>
    </xf>
    <xf numFmtId="0" fontId="34" fillId="0" borderId="25" xfId="0" applyFont="1" applyBorder="1" applyAlignment="1">
      <alignment horizontal="center"/>
    </xf>
    <xf numFmtId="0" fontId="33" fillId="0" borderId="14" xfId="0" applyFont="1" applyBorder="1"/>
    <xf numFmtId="0" fontId="30" fillId="0" borderId="46" xfId="0" applyFont="1" applyBorder="1" applyAlignment="1">
      <alignment vertical="center" wrapText="1"/>
    </xf>
    <xf numFmtId="14" fontId="8" fillId="0" borderId="45" xfId="0" applyNumberFormat="1" applyFont="1" applyBorder="1" applyAlignment="1" applyProtection="1">
      <protection locked="0"/>
    </xf>
    <xf numFmtId="0" fontId="26" fillId="6" borderId="24" xfId="2" applyFont="1" applyFill="1" applyBorder="1" applyAlignment="1" applyProtection="1"/>
    <xf numFmtId="44" fontId="27" fillId="5" borderId="35" xfId="1" applyFont="1" applyFill="1" applyBorder="1" applyAlignment="1" applyProtection="1">
      <alignment horizontal="center"/>
      <protection locked="0"/>
    </xf>
    <xf numFmtId="44" fontId="26" fillId="5" borderId="35" xfId="1" applyFont="1" applyFill="1" applyBorder="1" applyAlignment="1"/>
    <xf numFmtId="44" fontId="27" fillId="0" borderId="35" xfId="1" applyFont="1" applyFill="1" applyBorder="1" applyAlignment="1" applyProtection="1">
      <alignment horizontal="center"/>
      <protection locked="0"/>
    </xf>
    <xf numFmtId="0" fontId="38" fillId="0" borderId="35" xfId="0" applyFont="1" applyBorder="1" applyAlignment="1">
      <alignment horizontal="center" vertical="center" wrapText="1"/>
    </xf>
    <xf numFmtId="49" fontId="5" fillId="0" borderId="35" xfId="0" applyNumberFormat="1" applyFont="1" applyBorder="1" applyAlignment="1">
      <alignment horizontal="center" vertical="center"/>
    </xf>
    <xf numFmtId="49" fontId="38" fillId="0" borderId="35" xfId="0" applyNumberFormat="1" applyFont="1" applyBorder="1" applyAlignment="1">
      <alignment horizontal="center" vertical="center"/>
    </xf>
    <xf numFmtId="49" fontId="5" fillId="0" borderId="45" xfId="0" applyNumberFormat="1" applyFont="1" applyBorder="1" applyAlignment="1">
      <alignment horizontal="center" vertical="center" wrapText="1"/>
    </xf>
    <xf numFmtId="0" fontId="38" fillId="0" borderId="46" xfId="0" applyFont="1" applyBorder="1" applyAlignment="1">
      <alignment vertical="center" wrapText="1"/>
    </xf>
    <xf numFmtId="0" fontId="38" fillId="0" borderId="47" xfId="0" applyFont="1" applyBorder="1" applyAlignment="1">
      <alignment vertical="center" wrapText="1"/>
    </xf>
    <xf numFmtId="0" fontId="38" fillId="0" borderId="48" xfId="0" applyFont="1" applyBorder="1" applyAlignment="1">
      <alignment vertical="center" wrapText="1"/>
    </xf>
    <xf numFmtId="10" fontId="38" fillId="0" borderId="35" xfId="0" applyNumberFormat="1" applyFont="1" applyBorder="1" applyAlignment="1">
      <alignment horizontal="center" vertical="center" wrapText="1"/>
    </xf>
    <xf numFmtId="0" fontId="38" fillId="0" borderId="0" xfId="0" applyFont="1" applyBorder="1"/>
    <xf numFmtId="10" fontId="38" fillId="0" borderId="37" xfId="0" applyNumberFormat="1" applyFont="1" applyBorder="1" applyAlignment="1">
      <alignment horizontal="center" vertical="center" wrapText="1"/>
    </xf>
    <xf numFmtId="0" fontId="38" fillId="0" borderId="35" xfId="0" applyFont="1" applyBorder="1" applyAlignment="1">
      <alignment vertical="center" wrapText="1"/>
    </xf>
    <xf numFmtId="0" fontId="6" fillId="0" borderId="35" xfId="0" applyFont="1" applyBorder="1" applyAlignment="1" applyProtection="1">
      <protection locked="0"/>
    </xf>
    <xf numFmtId="0" fontId="4" fillId="0" borderId="35" xfId="0" applyFont="1" applyBorder="1" applyAlignment="1" applyProtection="1">
      <alignment horizontal="center"/>
      <protection locked="0"/>
    </xf>
    <xf numFmtId="14" fontId="3" fillId="0" borderId="35" xfId="0" applyNumberFormat="1" applyFont="1" applyBorder="1" applyAlignment="1" applyProtection="1">
      <protection locked="0"/>
    </xf>
    <xf numFmtId="0" fontId="3" fillId="0" borderId="35" xfId="0" applyFont="1" applyBorder="1" applyAlignment="1" applyProtection="1">
      <alignment vertical="center" wrapText="1"/>
      <protection locked="0"/>
    </xf>
    <xf numFmtId="4" fontId="3" fillId="0" borderId="35" xfId="0" applyNumberFormat="1" applyFont="1" applyBorder="1" applyProtection="1"/>
    <xf numFmtId="164" fontId="3" fillId="0" borderId="35" xfId="0" applyNumberFormat="1" applyFont="1" applyBorder="1" applyProtection="1"/>
    <xf numFmtId="0" fontId="4" fillId="0" borderId="48" xfId="0" applyFont="1" applyBorder="1" applyAlignment="1" applyProtection="1">
      <alignment horizontal="left" vertical="center" wrapText="1"/>
      <protection locked="0"/>
    </xf>
    <xf numFmtId="0" fontId="4" fillId="0" borderId="50" xfId="0" applyFont="1" applyBorder="1" applyAlignment="1" applyProtection="1">
      <alignment horizontal="left" vertical="center" wrapText="1"/>
      <protection locked="0"/>
    </xf>
    <xf numFmtId="0" fontId="5" fillId="0" borderId="38" xfId="0" applyFont="1" applyBorder="1" applyAlignment="1" applyProtection="1">
      <alignment horizontal="center" wrapText="1"/>
      <protection locked="0"/>
    </xf>
    <xf numFmtId="0" fontId="4" fillId="0" borderId="38" xfId="0" applyFont="1" applyBorder="1" applyAlignment="1" applyProtection="1">
      <alignment horizontal="left" vertical="center" wrapText="1"/>
      <protection locked="0"/>
    </xf>
    <xf numFmtId="165" fontId="3" fillId="0" borderId="38" xfId="0" applyNumberFormat="1" applyFont="1" applyBorder="1" applyAlignment="1" applyProtection="1">
      <alignment horizontal="center"/>
      <protection locked="0"/>
    </xf>
    <xf numFmtId="0" fontId="5" fillId="0" borderId="38" xfId="0" applyFont="1" applyBorder="1" applyAlignment="1" applyProtection="1">
      <alignment horizontal="center" vertical="center" wrapText="1"/>
      <protection locked="0"/>
    </xf>
    <xf numFmtId="0" fontId="5" fillId="0" borderId="25" xfId="0" applyFont="1" applyBorder="1" applyAlignment="1" applyProtection="1">
      <alignment horizontal="center" vertical="center" wrapText="1"/>
      <protection locked="0"/>
    </xf>
    <xf numFmtId="0" fontId="3" fillId="0" borderId="14" xfId="0" applyFont="1" applyBorder="1" applyAlignment="1" applyProtection="1">
      <protection locked="0"/>
    </xf>
    <xf numFmtId="0" fontId="3" fillId="0" borderId="45" xfId="0" applyFont="1" applyBorder="1" applyAlignment="1" applyProtection="1">
      <alignment horizontal="center"/>
      <protection locked="0"/>
    </xf>
    <xf numFmtId="0" fontId="1" fillId="0" borderId="48" xfId="0" applyFont="1" applyBorder="1" applyAlignment="1" applyProtection="1">
      <alignment horizontal="left" vertical="center" wrapText="1"/>
      <protection locked="0"/>
    </xf>
    <xf numFmtId="0" fontId="5" fillId="0" borderId="54" xfId="0" applyFont="1" applyBorder="1" applyAlignment="1" applyProtection="1">
      <alignment horizontal="left" vertical="center" wrapText="1"/>
      <protection locked="0"/>
    </xf>
    <xf numFmtId="0" fontId="3" fillId="0" borderId="46" xfId="0" applyFont="1" applyBorder="1" applyAlignment="1" applyProtection="1">
      <alignment vertical="center" wrapText="1"/>
      <protection locked="0"/>
    </xf>
    <xf numFmtId="0" fontId="0" fillId="0" borderId="45" xfId="0" applyBorder="1" applyProtection="1">
      <protection locked="0"/>
    </xf>
    <xf numFmtId="4" fontId="3" fillId="0" borderId="39" xfId="0" applyNumberFormat="1" applyFont="1" applyBorder="1" applyAlignment="1" applyProtection="1">
      <protection locked="0"/>
    </xf>
    <xf numFmtId="1" fontId="4" fillId="0" borderId="14" xfId="0" applyNumberFormat="1" applyFont="1" applyBorder="1" applyAlignment="1"/>
    <xf numFmtId="164" fontId="3" fillId="0" borderId="45" xfId="0" applyNumberFormat="1" applyFont="1" applyBorder="1"/>
    <xf numFmtId="0" fontId="1" fillId="0" borderId="50" xfId="0" applyFont="1" applyBorder="1" applyAlignment="1">
      <alignment horizontal="left" vertical="center" wrapText="1"/>
    </xf>
    <xf numFmtId="164" fontId="4" fillId="0" borderId="37" xfId="0" applyNumberFormat="1" applyFont="1" applyBorder="1" applyAlignment="1"/>
    <xf numFmtId="0" fontId="39" fillId="0" borderId="0" xfId="0" applyFont="1" applyAlignment="1">
      <alignment vertical="center" wrapText="1"/>
    </xf>
    <xf numFmtId="0" fontId="41" fillId="0" borderId="57" xfId="0" applyFont="1" applyBorder="1" applyAlignment="1">
      <alignment horizontal="right" vertical="center" wrapText="1" indent="1"/>
    </xf>
    <xf numFmtId="0" fontId="43" fillId="10" borderId="59" xfId="0" applyFont="1" applyFill="1" applyBorder="1" applyAlignment="1">
      <alignment horizontal="left" vertical="top" wrapText="1" indent="1"/>
    </xf>
    <xf numFmtId="8" fontId="43" fillId="10" borderId="59" xfId="0" applyNumberFormat="1" applyFont="1" applyFill="1" applyBorder="1" applyAlignment="1">
      <alignment horizontal="left" vertical="top" wrapText="1" indent="1"/>
    </xf>
    <xf numFmtId="0" fontId="42" fillId="10" borderId="60" xfId="0" applyFont="1" applyFill="1" applyBorder="1" applyAlignment="1">
      <alignment horizontal="left" vertical="center" wrapText="1" indent="2"/>
    </xf>
    <xf numFmtId="0" fontId="42" fillId="10" borderId="61" xfId="0" applyFont="1" applyFill="1" applyBorder="1" applyAlignment="1">
      <alignment horizontal="left" vertical="center" wrapText="1" indent="2"/>
    </xf>
    <xf numFmtId="0" fontId="43" fillId="10" borderId="62" xfId="0" applyFont="1" applyFill="1" applyBorder="1" applyAlignment="1">
      <alignment horizontal="left" vertical="top" wrapText="1" indent="1"/>
    </xf>
    <xf numFmtId="0" fontId="43" fillId="10" borderId="63" xfId="0" applyFont="1" applyFill="1" applyBorder="1" applyAlignment="1">
      <alignment horizontal="left" vertical="top" wrapText="1" indent="1"/>
    </xf>
    <xf numFmtId="0" fontId="43" fillId="10" borderId="58" xfId="0" applyFont="1" applyFill="1" applyBorder="1" applyAlignment="1">
      <alignment horizontal="left" vertical="top" wrapText="1" indent="1"/>
    </xf>
    <xf numFmtId="8" fontId="43" fillId="10" borderId="58" xfId="0" applyNumberFormat="1" applyFont="1" applyFill="1" applyBorder="1" applyAlignment="1">
      <alignment horizontal="left" vertical="top" wrapText="1" indent="1"/>
    </xf>
    <xf numFmtId="0" fontId="43" fillId="10" borderId="57" xfId="0" applyFont="1" applyFill="1" applyBorder="1" applyAlignment="1">
      <alignment horizontal="left" vertical="top" wrapText="1" indent="1"/>
    </xf>
    <xf numFmtId="0" fontId="43" fillId="10" borderId="64" xfId="0" applyFont="1" applyFill="1" applyBorder="1" applyAlignment="1">
      <alignment horizontal="left" vertical="top" wrapText="1" indent="1"/>
    </xf>
    <xf numFmtId="8" fontId="43" fillId="10" borderId="64" xfId="0" applyNumberFormat="1" applyFont="1" applyFill="1" applyBorder="1" applyAlignment="1">
      <alignment horizontal="left" vertical="top" wrapText="1" indent="1"/>
    </xf>
    <xf numFmtId="0" fontId="6" fillId="8" borderId="18" xfId="0" applyFont="1" applyFill="1" applyBorder="1" applyAlignment="1">
      <alignment horizontal="center"/>
    </xf>
    <xf numFmtId="0" fontId="6" fillId="8" borderId="25" xfId="0" applyFont="1" applyFill="1" applyBorder="1" applyAlignment="1">
      <alignment horizontal="center"/>
    </xf>
    <xf numFmtId="0" fontId="6" fillId="8" borderId="14" xfId="0" applyFont="1" applyFill="1" applyBorder="1" applyAlignment="1">
      <alignment horizontal="center"/>
    </xf>
    <xf numFmtId="0" fontId="6" fillId="0" borderId="46" xfId="0" applyFont="1" applyBorder="1" applyAlignment="1"/>
    <xf numFmtId="0" fontId="6" fillId="0" borderId="35" xfId="0" applyFont="1" applyBorder="1" applyAlignment="1"/>
    <xf numFmtId="0" fontId="6" fillId="0" borderId="46" xfId="0" applyFont="1" applyBorder="1" applyAlignment="1">
      <alignment horizontal="left"/>
    </xf>
    <xf numFmtId="0" fontId="6" fillId="0" borderId="35" xfId="0" applyFont="1" applyBorder="1" applyAlignment="1">
      <alignment horizontal="left"/>
    </xf>
    <xf numFmtId="0" fontId="21" fillId="0" borderId="31" xfId="0" applyFont="1" applyBorder="1" applyAlignment="1" applyProtection="1">
      <alignment horizontal="center" vertical="center" wrapText="1"/>
      <protection locked="0"/>
    </xf>
    <xf numFmtId="0" fontId="21" fillId="0" borderId="30" xfId="0" applyFont="1" applyBorder="1" applyAlignment="1" applyProtection="1">
      <alignment horizontal="center" vertical="center" wrapText="1"/>
      <protection locked="0"/>
    </xf>
    <xf numFmtId="0" fontId="21" fillId="0" borderId="40" xfId="0" applyFont="1" applyBorder="1" applyAlignment="1" applyProtection="1">
      <alignment horizontal="center" vertical="center" wrapText="1"/>
      <protection locked="0"/>
    </xf>
    <xf numFmtId="14" fontId="21" fillId="0" borderId="31" xfId="0" applyNumberFormat="1" applyFont="1" applyBorder="1" applyAlignment="1" applyProtection="1">
      <alignment horizontal="center"/>
      <protection locked="0"/>
    </xf>
    <xf numFmtId="14" fontId="21" fillId="0" borderId="40" xfId="0" applyNumberFormat="1" applyFont="1" applyBorder="1" applyAlignment="1" applyProtection="1">
      <alignment horizontal="center"/>
      <protection locked="0"/>
    </xf>
    <xf numFmtId="0" fontId="21" fillId="0" borderId="50" xfId="0" applyFont="1" applyBorder="1" applyAlignment="1" applyProtection="1">
      <alignment horizontal="left"/>
      <protection locked="0"/>
    </xf>
    <xf numFmtId="14" fontId="21" fillId="0" borderId="50" xfId="0" applyNumberFormat="1" applyFont="1" applyBorder="1" applyAlignment="1" applyProtection="1">
      <alignment horizontal="left"/>
      <protection locked="0"/>
    </xf>
    <xf numFmtId="14" fontId="21" fillId="0" borderId="51" xfId="0" applyNumberFormat="1" applyFont="1" applyBorder="1" applyAlignment="1" applyProtection="1">
      <alignment horizontal="left"/>
      <protection locked="0"/>
    </xf>
    <xf numFmtId="0" fontId="4" fillId="0" borderId="54" xfId="0" applyFont="1" applyBorder="1" applyAlignment="1">
      <alignment horizontal="center" vertical="center" wrapText="1"/>
    </xf>
    <xf numFmtId="0" fontId="4" fillId="0" borderId="38" xfId="0" applyFont="1" applyBorder="1" applyAlignment="1">
      <alignment horizontal="center" vertical="center" wrapText="1"/>
    </xf>
    <xf numFmtId="0" fontId="4" fillId="0" borderId="55" xfId="0" applyFont="1" applyBorder="1" applyAlignment="1">
      <alignment horizontal="center" vertical="center" wrapText="1"/>
    </xf>
    <xf numFmtId="0" fontId="6" fillId="0" borderId="32" xfId="0" applyFont="1" applyBorder="1" applyAlignment="1">
      <alignment horizontal="left"/>
    </xf>
    <xf numFmtId="0" fontId="4" fillId="0" borderId="46" xfId="0" applyFont="1" applyBorder="1" applyAlignment="1">
      <alignment horizontal="center" vertical="center" wrapText="1"/>
    </xf>
    <xf numFmtId="0" fontId="4" fillId="0" borderId="35" xfId="0" applyFont="1" applyBorder="1" applyAlignment="1">
      <alignment horizontal="center" vertical="center" wrapText="1"/>
    </xf>
    <xf numFmtId="0" fontId="4" fillId="0" borderId="47" xfId="0" applyFont="1" applyBorder="1" applyAlignment="1">
      <alignment vertical="center" wrapText="1"/>
    </xf>
    <xf numFmtId="0" fontId="4" fillId="0" borderId="37" xfId="0" applyFont="1" applyBorder="1" applyAlignment="1">
      <alignment vertical="center" wrapText="1"/>
    </xf>
    <xf numFmtId="0" fontId="21" fillId="0" borderId="37" xfId="0" applyFont="1" applyBorder="1" applyAlignment="1" applyProtection="1">
      <alignment horizontal="center" vertical="center" wrapText="1"/>
      <protection locked="0"/>
    </xf>
    <xf numFmtId="0" fontId="4" fillId="0" borderId="16" xfId="0" applyFont="1" applyBorder="1" applyAlignment="1">
      <alignment horizontal="center" vertical="center" wrapText="1"/>
    </xf>
    <xf numFmtId="0" fontId="22" fillId="0" borderId="20" xfId="0" applyFont="1" applyBorder="1" applyAlignment="1" applyProtection="1">
      <alignment horizontal="center" vertical="center" wrapText="1"/>
      <protection locked="0"/>
    </xf>
    <xf numFmtId="0" fontId="21" fillId="0" borderId="16" xfId="0" applyFont="1" applyBorder="1" applyAlignment="1" applyProtection="1">
      <alignment horizontal="center" vertical="center" wrapText="1"/>
      <protection locked="0"/>
    </xf>
    <xf numFmtId="0" fontId="21" fillId="0" borderId="17" xfId="0" applyFont="1" applyBorder="1" applyAlignment="1" applyProtection="1">
      <alignment horizontal="center" vertical="center" wrapText="1"/>
      <protection locked="0"/>
    </xf>
    <xf numFmtId="0" fontId="21" fillId="0" borderId="39" xfId="0" applyFont="1" applyBorder="1" applyAlignment="1" applyProtection="1">
      <alignment horizontal="center" vertical="center" wrapText="1"/>
      <protection locked="0"/>
    </xf>
    <xf numFmtId="0" fontId="4" fillId="0" borderId="46" xfId="0" applyFont="1" applyBorder="1" applyAlignment="1">
      <alignment vertical="center" wrapText="1"/>
    </xf>
    <xf numFmtId="0" fontId="4" fillId="0" borderId="35" xfId="0" applyFont="1" applyBorder="1" applyAlignment="1">
      <alignment vertical="center" wrapText="1"/>
    </xf>
    <xf numFmtId="0" fontId="9" fillId="0" borderId="18" xfId="0" applyFont="1" applyBorder="1" applyAlignment="1">
      <alignment horizontal="center"/>
    </xf>
    <xf numFmtId="0" fontId="9" fillId="0" borderId="25" xfId="0" applyFont="1" applyBorder="1" applyAlignment="1">
      <alignment horizontal="center"/>
    </xf>
    <xf numFmtId="0" fontId="9" fillId="0" borderId="14" xfId="0" applyFont="1" applyBorder="1" applyAlignment="1">
      <alignment horizontal="center"/>
    </xf>
    <xf numFmtId="0" fontId="9" fillId="0" borderId="46" xfId="0" applyFont="1" applyBorder="1" applyAlignment="1">
      <alignment horizontal="center"/>
    </xf>
    <xf numFmtId="0" fontId="9" fillId="0" borderId="35" xfId="0" applyFont="1" applyBorder="1" applyAlignment="1">
      <alignment horizontal="center"/>
    </xf>
    <xf numFmtId="0" fontId="9" fillId="0" borderId="45" xfId="0" applyFont="1" applyBorder="1" applyAlignment="1">
      <alignment horizontal="center"/>
    </xf>
    <xf numFmtId="0" fontId="21" fillId="0" borderId="35" xfId="0" applyFont="1" applyBorder="1" applyAlignment="1" applyProtection="1">
      <alignment horizontal="center"/>
      <protection locked="0"/>
    </xf>
    <xf numFmtId="0" fontId="21" fillId="0" borderId="45" xfId="0" applyFont="1" applyBorder="1" applyAlignment="1" applyProtection="1">
      <alignment horizontal="center"/>
      <protection locked="0"/>
    </xf>
    <xf numFmtId="0" fontId="6" fillId="0" borderId="46" xfId="0" applyFont="1" applyBorder="1" applyAlignment="1">
      <alignment horizontal="center" vertical="center"/>
    </xf>
    <xf numFmtId="0" fontId="11" fillId="0" borderId="35" xfId="0" applyFont="1" applyBorder="1" applyAlignment="1">
      <alignment horizontal="center" vertical="center"/>
    </xf>
    <xf numFmtId="0" fontId="6" fillId="0" borderId="35" xfId="0" applyFont="1" applyBorder="1" applyAlignment="1">
      <alignment horizontal="center"/>
    </xf>
    <xf numFmtId="0" fontId="6" fillId="0" borderId="45" xfId="0" applyFont="1" applyBorder="1" applyAlignment="1">
      <alignment horizontal="center"/>
    </xf>
    <xf numFmtId="0" fontId="21" fillId="0" borderId="46" xfId="0" applyFont="1" applyBorder="1" applyAlignment="1" applyProtection="1">
      <alignment horizontal="left" vertical="center" wrapText="1"/>
      <protection locked="0"/>
    </xf>
    <xf numFmtId="0" fontId="21" fillId="0" borderId="35" xfId="0" applyFont="1" applyBorder="1" applyAlignment="1" applyProtection="1">
      <alignment horizontal="left" vertical="center" wrapText="1"/>
      <protection locked="0"/>
    </xf>
    <xf numFmtId="0" fontId="21" fillId="0" borderId="35" xfId="0" applyFont="1" applyBorder="1" applyAlignment="1" applyProtection="1">
      <alignment horizontal="left"/>
      <protection locked="0"/>
    </xf>
    <xf numFmtId="0" fontId="4" fillId="0" borderId="35" xfId="0" applyFont="1" applyBorder="1" applyAlignment="1">
      <alignment horizontal="center"/>
    </xf>
    <xf numFmtId="0" fontId="21" fillId="0" borderId="45" xfId="0" applyFont="1" applyBorder="1" applyAlignment="1" applyProtection="1">
      <alignment horizontal="left" vertical="center" wrapText="1"/>
      <protection locked="0"/>
    </xf>
    <xf numFmtId="0" fontId="3" fillId="0" borderId="8" xfId="0" applyFont="1" applyBorder="1" applyAlignment="1">
      <alignment horizontal="center"/>
    </xf>
    <xf numFmtId="0" fontId="3" fillId="0" borderId="7" xfId="0" applyFont="1" applyBorder="1" applyAlignment="1">
      <alignment horizontal="center"/>
    </xf>
    <xf numFmtId="0" fontId="3" fillId="0" borderId="43" xfId="0" applyFont="1" applyBorder="1" applyAlignment="1">
      <alignment horizontal="center"/>
    </xf>
    <xf numFmtId="0" fontId="4" fillId="9" borderId="15" xfId="0" applyFont="1" applyFill="1" applyBorder="1" applyAlignment="1">
      <alignment horizontal="center" vertical="center" wrapText="1"/>
    </xf>
    <xf numFmtId="0" fontId="4" fillId="9" borderId="16" xfId="0" applyFont="1" applyFill="1" applyBorder="1" applyAlignment="1">
      <alignment horizontal="center" vertical="center" wrapText="1"/>
    </xf>
    <xf numFmtId="0" fontId="4" fillId="9" borderId="17" xfId="0" applyFont="1" applyFill="1" applyBorder="1" applyAlignment="1">
      <alignment horizontal="center" vertical="center" wrapText="1"/>
    </xf>
    <xf numFmtId="0" fontId="3" fillId="0" borderId="35" xfId="0" applyFont="1" applyBorder="1" applyAlignment="1" applyProtection="1">
      <alignment horizontal="left" vertical="center" wrapText="1"/>
      <protection locked="0"/>
    </xf>
    <xf numFmtId="0" fontId="3" fillId="0" borderId="50" xfId="0" applyFont="1" applyBorder="1" applyAlignment="1">
      <alignment horizontal="left"/>
    </xf>
    <xf numFmtId="0" fontId="4" fillId="0" borderId="37" xfId="0" applyFont="1" applyBorder="1" applyAlignment="1">
      <alignment horizontal="right" vertical="center" wrapText="1"/>
    </xf>
    <xf numFmtId="0" fontId="1" fillId="9" borderId="27" xfId="0" applyFont="1" applyFill="1" applyBorder="1" applyAlignment="1">
      <alignment horizontal="center" vertical="center" wrapText="1"/>
    </xf>
    <xf numFmtId="0" fontId="1" fillId="9" borderId="16" xfId="0" applyFont="1" applyFill="1" applyBorder="1" applyAlignment="1">
      <alignment horizontal="center" vertical="center" wrapText="1"/>
    </xf>
    <xf numFmtId="0" fontId="1" fillId="9" borderId="28" xfId="0" applyFont="1" applyFill="1" applyBorder="1" applyAlignment="1">
      <alignment horizontal="center" vertical="center" wrapText="1"/>
    </xf>
    <xf numFmtId="0" fontId="4" fillId="0" borderId="48" xfId="0" applyFont="1" applyBorder="1" applyAlignment="1">
      <alignment horizontal="center" vertical="center" wrapText="1"/>
    </xf>
    <xf numFmtId="0" fontId="4" fillId="0" borderId="50" xfId="0" applyFont="1" applyBorder="1" applyAlignment="1">
      <alignment horizontal="center" vertical="center" wrapText="1"/>
    </xf>
    <xf numFmtId="0" fontId="21" fillId="0" borderId="50" xfId="0" applyFont="1" applyBorder="1" applyAlignment="1" applyProtection="1">
      <alignment horizontal="left" vertical="center" wrapText="1"/>
      <protection locked="0"/>
    </xf>
    <xf numFmtId="0" fontId="6" fillId="0" borderId="35" xfId="0" applyFont="1" applyBorder="1" applyAlignment="1">
      <alignment horizontal="center" vertical="center"/>
    </xf>
    <xf numFmtId="0" fontId="7" fillId="0" borderId="15"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28" xfId="0" applyFont="1" applyBorder="1" applyAlignment="1">
      <alignment horizontal="center" vertical="center" wrapText="1"/>
    </xf>
    <xf numFmtId="0" fontId="6" fillId="8" borderId="23" xfId="0" applyFont="1" applyFill="1" applyBorder="1" applyAlignment="1">
      <alignment horizontal="left" vertical="center" wrapText="1"/>
    </xf>
    <xf numFmtId="0" fontId="6" fillId="8" borderId="30" xfId="0" applyFont="1" applyFill="1" applyBorder="1" applyAlignment="1">
      <alignment horizontal="left" vertical="center" wrapText="1"/>
    </xf>
    <xf numFmtId="0" fontId="6" fillId="8" borderId="40" xfId="0" applyFont="1" applyFill="1" applyBorder="1" applyAlignment="1">
      <alignment horizontal="left" vertical="center" wrapText="1"/>
    </xf>
    <xf numFmtId="0" fontId="6" fillId="0" borderId="31" xfId="0" applyFont="1" applyBorder="1" applyAlignment="1">
      <alignment horizontal="center"/>
    </xf>
    <xf numFmtId="0" fontId="6" fillId="0" borderId="30" xfId="0" applyFont="1" applyBorder="1" applyAlignment="1">
      <alignment horizontal="center"/>
    </xf>
    <xf numFmtId="0" fontId="6" fillId="0" borderId="40" xfId="0" applyFont="1" applyBorder="1" applyAlignment="1">
      <alignment horizontal="center"/>
    </xf>
    <xf numFmtId="0" fontId="21" fillId="0" borderId="31" xfId="0" applyFont="1" applyBorder="1" applyAlignment="1" applyProtection="1">
      <alignment horizontal="center"/>
      <protection locked="0"/>
    </xf>
    <xf numFmtId="0" fontId="21" fillId="0" borderId="30" xfId="0" applyFont="1" applyBorder="1" applyAlignment="1" applyProtection="1">
      <alignment horizontal="center"/>
      <protection locked="0"/>
    </xf>
    <xf numFmtId="0" fontId="21" fillId="0" borderId="40" xfId="0" applyFont="1" applyBorder="1" applyAlignment="1" applyProtection="1">
      <alignment horizontal="center"/>
      <protection locked="0"/>
    </xf>
    <xf numFmtId="14" fontId="21" fillId="0" borderId="24" xfId="0" applyNumberFormat="1" applyFont="1" applyBorder="1" applyAlignment="1" applyProtection="1">
      <alignment horizontal="center"/>
      <protection locked="0"/>
    </xf>
    <xf numFmtId="0" fontId="4" fillId="0" borderId="31" xfId="0" applyFont="1" applyBorder="1" applyAlignment="1">
      <alignment horizontal="center"/>
    </xf>
    <xf numFmtId="0" fontId="4" fillId="0" borderId="30" xfId="0" applyFont="1" applyBorder="1" applyAlignment="1">
      <alignment horizontal="center"/>
    </xf>
    <xf numFmtId="0" fontId="4" fillId="0" borderId="24" xfId="0" applyFont="1" applyBorder="1" applyAlignment="1">
      <alignment horizontal="center"/>
    </xf>
    <xf numFmtId="0" fontId="2" fillId="0" borderId="38" xfId="0" applyFont="1" applyBorder="1" applyAlignment="1" applyProtection="1">
      <alignment horizontal="left"/>
      <protection locked="0"/>
    </xf>
    <xf numFmtId="0" fontId="4" fillId="0" borderId="46" xfId="0" applyFont="1" applyBorder="1" applyAlignment="1">
      <alignment horizontal="left" vertical="center" wrapText="1"/>
    </xf>
    <xf numFmtId="0" fontId="4" fillId="0" borderId="35" xfId="0" applyFont="1" applyBorder="1" applyAlignment="1">
      <alignment horizontal="left" vertical="center" wrapText="1"/>
    </xf>
    <xf numFmtId="49" fontId="3" fillId="0" borderId="35" xfId="0" applyNumberFormat="1" applyFont="1" applyBorder="1" applyAlignment="1" applyProtection="1">
      <alignment horizontal="left" vertical="center" wrapText="1"/>
      <protection locked="0"/>
    </xf>
    <xf numFmtId="0" fontId="3" fillId="0" borderId="35" xfId="0" applyFont="1" applyBorder="1" applyAlignment="1">
      <alignment horizontal="left"/>
    </xf>
    <xf numFmtId="0" fontId="4" fillId="0" borderId="35" xfId="0" applyFont="1" applyBorder="1" applyAlignment="1">
      <alignment horizontal="right" vertical="center" wrapText="1"/>
    </xf>
    <xf numFmtId="0" fontId="3" fillId="0" borderId="35" xfId="0" applyFont="1" applyBorder="1" applyAlignment="1">
      <alignment horizontal="center"/>
    </xf>
    <xf numFmtId="0" fontId="3" fillId="0" borderId="50" xfId="0" applyFont="1" applyBorder="1" applyAlignment="1" applyProtection="1">
      <alignment horizontal="center" vertical="center" wrapText="1"/>
      <protection locked="0"/>
    </xf>
    <xf numFmtId="0" fontId="3" fillId="0" borderId="51" xfId="0" applyFont="1" applyBorder="1" applyAlignment="1" applyProtection="1">
      <alignment horizontal="center" vertical="center" wrapText="1"/>
      <protection locked="0"/>
    </xf>
    <xf numFmtId="14" fontId="21" fillId="0" borderId="35" xfId="0" applyNumberFormat="1" applyFont="1" applyBorder="1" applyAlignment="1" applyProtection="1">
      <alignment horizontal="center"/>
      <protection locked="0"/>
    </xf>
    <xf numFmtId="14" fontId="21" fillId="0" borderId="45" xfId="0" applyNumberFormat="1" applyFont="1" applyBorder="1" applyAlignment="1" applyProtection="1">
      <alignment horizontal="center"/>
      <protection locked="0"/>
    </xf>
    <xf numFmtId="0" fontId="7" fillId="0" borderId="18" xfId="0" applyFont="1" applyBorder="1" applyAlignment="1">
      <alignment horizontal="center" vertical="center" wrapText="1"/>
    </xf>
    <xf numFmtId="0" fontId="7" fillId="0" borderId="25" xfId="0" applyFont="1" applyBorder="1" applyAlignment="1">
      <alignment horizontal="center" vertical="center" wrapText="1"/>
    </xf>
    <xf numFmtId="0" fontId="6" fillId="8" borderId="46" xfId="0" applyFont="1" applyFill="1" applyBorder="1" applyAlignment="1">
      <alignment horizontal="left" vertical="center" wrapText="1"/>
    </xf>
    <xf numFmtId="0" fontId="6" fillId="8" borderId="35" xfId="0" applyFont="1" applyFill="1" applyBorder="1" applyAlignment="1">
      <alignment horizontal="left" vertical="center" wrapText="1"/>
    </xf>
    <xf numFmtId="0" fontId="6" fillId="8" borderId="45" xfId="0" applyFont="1" applyFill="1" applyBorder="1" applyAlignment="1">
      <alignment horizontal="left" vertical="center" wrapText="1"/>
    </xf>
    <xf numFmtId="0" fontId="37" fillId="5" borderId="56" xfId="2" applyFont="1" applyFill="1" applyBorder="1" applyAlignment="1">
      <alignment horizontal="center" vertical="center"/>
    </xf>
    <xf numFmtId="0" fontId="37" fillId="5" borderId="21" xfId="2" applyFont="1" applyFill="1" applyBorder="1" applyAlignment="1">
      <alignment horizontal="center" vertical="center"/>
    </xf>
    <xf numFmtId="0" fontId="25" fillId="5" borderId="35" xfId="2" applyFont="1" applyFill="1" applyBorder="1" applyAlignment="1">
      <alignment horizontal="center"/>
    </xf>
    <xf numFmtId="0" fontId="25" fillId="5" borderId="50" xfId="2" applyFont="1" applyFill="1" applyBorder="1" applyAlignment="1">
      <alignment horizontal="center"/>
    </xf>
    <xf numFmtId="0" fontId="37" fillId="5" borderId="37" xfId="2" applyFont="1" applyFill="1" applyBorder="1" applyAlignment="1">
      <alignment horizontal="center" vertical="center"/>
    </xf>
    <xf numFmtId="0" fontId="37" fillId="5" borderId="44" xfId="2" applyFont="1" applyFill="1" applyBorder="1" applyAlignment="1">
      <alignment horizontal="center" vertical="center"/>
    </xf>
    <xf numFmtId="0" fontId="25" fillId="5" borderId="10" xfId="2" applyFont="1" applyFill="1" applyBorder="1" applyAlignment="1">
      <alignment horizontal="center"/>
    </xf>
    <xf numFmtId="0" fontId="25" fillId="5" borderId="4" xfId="2" applyFont="1" applyFill="1" applyBorder="1" applyAlignment="1">
      <alignment horizontal="center"/>
    </xf>
    <xf numFmtId="0" fontId="25" fillId="5" borderId="11" xfId="2" applyFont="1" applyFill="1" applyBorder="1" applyAlignment="1">
      <alignment horizontal="center"/>
    </xf>
    <xf numFmtId="0" fontId="25" fillId="5" borderId="5" xfId="2" applyFont="1" applyFill="1" applyBorder="1" applyAlignment="1">
      <alignment horizontal="center"/>
    </xf>
    <xf numFmtId="0" fontId="25" fillId="5" borderId="6" xfId="2" applyFont="1" applyFill="1" applyBorder="1" applyAlignment="1">
      <alignment horizontal="center"/>
    </xf>
    <xf numFmtId="0" fontId="25" fillId="5" borderId="22" xfId="2" applyFont="1" applyFill="1" applyBorder="1" applyAlignment="1">
      <alignment horizontal="center"/>
    </xf>
    <xf numFmtId="0" fontId="25" fillId="5" borderId="49" xfId="2" applyFont="1" applyFill="1" applyBorder="1" applyAlignment="1">
      <alignment horizontal="center"/>
    </xf>
    <xf numFmtId="0" fontId="25" fillId="5" borderId="42" xfId="2" applyFont="1" applyFill="1" applyBorder="1" applyAlignment="1">
      <alignment horizontal="center"/>
    </xf>
    <xf numFmtId="0" fontId="26" fillId="6" borderId="27" xfId="2" applyFont="1" applyFill="1" applyBorder="1" applyAlignment="1">
      <alignment horizontal="center"/>
    </xf>
    <xf numFmtId="0" fontId="26" fillId="6" borderId="16" xfId="2" applyFont="1" applyFill="1" applyBorder="1" applyAlignment="1">
      <alignment horizontal="center"/>
    </xf>
    <xf numFmtId="0" fontId="26" fillId="6" borderId="28" xfId="2" applyFont="1" applyFill="1" applyBorder="1" applyAlignment="1">
      <alignment horizontal="center"/>
    </xf>
    <xf numFmtId="0" fontId="26" fillId="6" borderId="15" xfId="2" applyFont="1" applyFill="1" applyBorder="1" applyAlignment="1" applyProtection="1">
      <alignment horizontal="center" wrapText="1"/>
    </xf>
    <xf numFmtId="0" fontId="26" fillId="6" borderId="16" xfId="2" applyFont="1" applyFill="1" applyBorder="1" applyAlignment="1" applyProtection="1">
      <alignment horizontal="center" wrapText="1"/>
    </xf>
    <xf numFmtId="0" fontId="26" fillId="6" borderId="17" xfId="2" applyFont="1" applyFill="1" applyBorder="1" applyAlignment="1" applyProtection="1">
      <alignment horizontal="center" wrapText="1"/>
    </xf>
    <xf numFmtId="0" fontId="26" fillId="9" borderId="10" xfId="2" applyFont="1" applyFill="1" applyBorder="1" applyAlignment="1">
      <alignment horizontal="center"/>
    </xf>
    <xf numFmtId="0" fontId="26" fillId="9" borderId="4" xfId="2" applyFont="1" applyFill="1" applyBorder="1" applyAlignment="1">
      <alignment horizontal="center"/>
    </xf>
    <xf numFmtId="0" fontId="26" fillId="9" borderId="11" xfId="2" applyFont="1" applyFill="1" applyBorder="1" applyAlignment="1">
      <alignment horizontal="center"/>
    </xf>
    <xf numFmtId="0" fontId="27" fillId="5" borderId="23" xfId="2" applyFont="1" applyFill="1" applyBorder="1" applyAlignment="1" applyProtection="1">
      <alignment horizontal="center"/>
      <protection locked="0"/>
    </xf>
    <xf numFmtId="0" fontId="27" fillId="5" borderId="30" xfId="2" applyFont="1" applyFill="1" applyBorder="1" applyAlignment="1" applyProtection="1">
      <alignment horizontal="center"/>
      <protection locked="0"/>
    </xf>
    <xf numFmtId="0" fontId="27" fillId="5" borderId="40" xfId="2" applyFont="1" applyFill="1" applyBorder="1" applyAlignment="1" applyProtection="1">
      <alignment horizontal="center"/>
      <protection locked="0"/>
    </xf>
    <xf numFmtId="0" fontId="26" fillId="6" borderId="31" xfId="2" applyFont="1" applyFill="1" applyBorder="1" applyAlignment="1" applyProtection="1">
      <alignment horizontal="center"/>
    </xf>
    <xf numFmtId="0" fontId="26" fillId="6" borderId="40" xfId="2" applyFont="1" applyFill="1" applyBorder="1" applyAlignment="1" applyProtection="1">
      <alignment horizontal="center"/>
    </xf>
    <xf numFmtId="0" fontId="26" fillId="6" borderId="23" xfId="2" applyFont="1" applyFill="1" applyBorder="1" applyAlignment="1" applyProtection="1">
      <alignment horizontal="center"/>
    </xf>
    <xf numFmtId="0" fontId="26" fillId="6" borderId="30" xfId="2" applyFont="1" applyFill="1" applyBorder="1" applyAlignment="1" applyProtection="1">
      <alignment horizontal="center"/>
    </xf>
    <xf numFmtId="0" fontId="26" fillId="6" borderId="24" xfId="2" applyFont="1" applyFill="1" applyBorder="1" applyAlignment="1" applyProtection="1">
      <alignment horizontal="center"/>
    </xf>
    <xf numFmtId="44" fontId="27" fillId="5" borderId="31" xfId="2" applyNumberFormat="1" applyFont="1" applyFill="1" applyBorder="1" applyAlignment="1" applyProtection="1">
      <alignment horizontal="center"/>
      <protection locked="0"/>
    </xf>
    <xf numFmtId="44" fontId="27" fillId="5" borderId="30" xfId="2" applyNumberFormat="1" applyFont="1" applyFill="1" applyBorder="1" applyAlignment="1" applyProtection="1">
      <alignment horizontal="center"/>
      <protection locked="0"/>
    </xf>
    <xf numFmtId="44" fontId="27" fillId="5" borderId="24" xfId="2" applyNumberFormat="1" applyFont="1" applyFill="1" applyBorder="1" applyAlignment="1" applyProtection="1">
      <alignment horizontal="center"/>
      <protection locked="0"/>
    </xf>
    <xf numFmtId="44" fontId="27" fillId="9" borderId="31" xfId="2" applyNumberFormat="1" applyFont="1" applyFill="1" applyBorder="1" applyAlignment="1">
      <alignment horizontal="center"/>
    </xf>
    <xf numFmtId="44" fontId="27" fillId="9" borderId="30" xfId="2" applyNumberFormat="1" applyFont="1" applyFill="1" applyBorder="1" applyAlignment="1">
      <alignment horizontal="center"/>
    </xf>
    <xf numFmtId="44" fontId="27" fillId="9" borderId="24" xfId="2" applyNumberFormat="1" applyFont="1" applyFill="1" applyBorder="1" applyAlignment="1">
      <alignment horizontal="center"/>
    </xf>
    <xf numFmtId="0" fontId="26" fillId="6" borderId="31" xfId="2" applyFont="1" applyFill="1" applyBorder="1" applyAlignment="1">
      <alignment horizontal="center"/>
    </xf>
    <xf numFmtId="0" fontId="26" fillId="6" borderId="30" xfId="2" applyFont="1" applyFill="1" applyBorder="1" applyAlignment="1">
      <alignment horizontal="center"/>
    </xf>
    <xf numFmtId="0" fontId="26" fillId="6" borderId="24" xfId="2" applyFont="1" applyFill="1" applyBorder="1" applyAlignment="1">
      <alignment horizontal="center"/>
    </xf>
    <xf numFmtId="44" fontId="26" fillId="6" borderId="31" xfId="2" applyNumberFormat="1" applyFont="1" applyFill="1" applyBorder="1" applyAlignment="1">
      <alignment horizontal="center"/>
    </xf>
    <xf numFmtId="44" fontId="26" fillId="6" borderId="24" xfId="2" applyNumberFormat="1" applyFont="1" applyFill="1" applyBorder="1" applyAlignment="1">
      <alignment horizontal="center"/>
    </xf>
    <xf numFmtId="0" fontId="26" fillId="9" borderId="37" xfId="2" applyFont="1" applyFill="1" applyBorder="1" applyAlignment="1">
      <alignment horizontal="center"/>
    </xf>
    <xf numFmtId="0" fontId="26" fillId="9" borderId="26" xfId="2" applyFont="1" applyFill="1" applyBorder="1" applyAlignment="1">
      <alignment horizontal="center"/>
    </xf>
    <xf numFmtId="0" fontId="26" fillId="9" borderId="38" xfId="2" applyFont="1" applyFill="1" applyBorder="1" applyAlignment="1">
      <alignment horizontal="center"/>
    </xf>
    <xf numFmtId="0" fontId="6" fillId="8" borderId="23" xfId="0" applyFont="1" applyFill="1" applyBorder="1" applyAlignment="1">
      <alignment horizontal="left" vertical="center"/>
    </xf>
    <xf numFmtId="0" fontId="6" fillId="8" borderId="30" xfId="0" applyFont="1" applyFill="1" applyBorder="1" applyAlignment="1">
      <alignment horizontal="left" vertical="center"/>
    </xf>
    <xf numFmtId="0" fontId="6" fillId="8" borderId="40" xfId="0" applyFont="1" applyFill="1" applyBorder="1" applyAlignment="1">
      <alignment horizontal="left" vertical="center"/>
    </xf>
    <xf numFmtId="0" fontId="36" fillId="0" borderId="15" xfId="0" applyFont="1" applyBorder="1" applyAlignment="1">
      <alignment horizontal="center"/>
    </xf>
    <xf numFmtId="0" fontId="36" fillId="0" borderId="16" xfId="0" applyFont="1" applyBorder="1" applyAlignment="1">
      <alignment horizontal="center"/>
    </xf>
    <xf numFmtId="0" fontId="36" fillId="0" borderId="28" xfId="0" applyFont="1" applyBorder="1" applyAlignment="1">
      <alignment horizontal="center"/>
    </xf>
    <xf numFmtId="0" fontId="30" fillId="0" borderId="23" xfId="0" applyFont="1" applyBorder="1" applyAlignment="1">
      <alignment horizontal="center" vertical="center"/>
    </xf>
    <xf numFmtId="0" fontId="30" fillId="0" borderId="30" xfId="0" applyFont="1" applyBorder="1" applyAlignment="1">
      <alignment horizontal="center" vertical="center"/>
    </xf>
    <xf numFmtId="0" fontId="30" fillId="0" borderId="24" xfId="0" applyFont="1" applyBorder="1" applyAlignment="1">
      <alignment horizontal="center" vertical="center"/>
    </xf>
    <xf numFmtId="0" fontId="30" fillId="0" borderId="31" xfId="0" applyFont="1" applyBorder="1" applyAlignment="1">
      <alignment horizontal="center"/>
    </xf>
    <xf numFmtId="0" fontId="30" fillId="0" borderId="24" xfId="0" applyFont="1" applyBorder="1" applyAlignment="1">
      <alignment horizontal="center"/>
    </xf>
    <xf numFmtId="0" fontId="30" fillId="0" borderId="10" xfId="0" applyFont="1" applyBorder="1" applyAlignment="1">
      <alignment horizontal="center"/>
    </xf>
    <xf numFmtId="0" fontId="30" fillId="0" borderId="11" xfId="0" applyFont="1" applyBorder="1" applyAlignment="1">
      <alignment horizontal="center"/>
    </xf>
    <xf numFmtId="0" fontId="33" fillId="9" borderId="41" xfId="0" applyFont="1" applyFill="1" applyBorder="1" applyAlignment="1">
      <alignment horizontal="center"/>
    </xf>
    <xf numFmtId="0" fontId="33" fillId="9" borderId="7" xfId="0" applyFont="1" applyFill="1" applyBorder="1" applyAlignment="1">
      <alignment horizontal="center"/>
    </xf>
    <xf numFmtId="0" fontId="33" fillId="9" borderId="43" xfId="0" applyFont="1" applyFill="1" applyBorder="1" applyAlignment="1">
      <alignment horizontal="center"/>
    </xf>
    <xf numFmtId="0" fontId="30" fillId="0" borderId="31" xfId="0" applyFont="1" applyBorder="1" applyAlignment="1">
      <alignment horizontal="center" vertical="center" wrapText="1"/>
    </xf>
    <xf numFmtId="0" fontId="30" fillId="0" borderId="30" xfId="0" applyFont="1" applyBorder="1" applyAlignment="1">
      <alignment horizontal="center" vertical="center" wrapText="1"/>
    </xf>
    <xf numFmtId="0" fontId="30" fillId="0" borderId="40" xfId="0" applyFont="1" applyBorder="1" applyAlignment="1">
      <alignment horizontal="center" vertical="center" wrapText="1"/>
    </xf>
    <xf numFmtId="0" fontId="30" fillId="0" borderId="24" xfId="0" applyFont="1" applyBorder="1" applyAlignment="1">
      <alignment horizontal="center" vertical="center" wrapText="1"/>
    </xf>
    <xf numFmtId="0" fontId="30" fillId="0" borderId="40" xfId="0" applyFont="1" applyBorder="1" applyAlignment="1">
      <alignment horizontal="center"/>
    </xf>
    <xf numFmtId="0" fontId="32" fillId="0" borderId="31" xfId="0" applyFont="1" applyBorder="1" applyAlignment="1" applyProtection="1">
      <alignment horizontal="center"/>
      <protection locked="0"/>
    </xf>
    <xf numFmtId="0" fontId="32" fillId="0" borderId="40" xfId="0" applyFont="1" applyBorder="1" applyAlignment="1" applyProtection="1">
      <alignment horizontal="center"/>
      <protection locked="0"/>
    </xf>
    <xf numFmtId="0" fontId="32" fillId="0" borderId="23" xfId="0" applyFont="1" applyBorder="1" applyAlignment="1" applyProtection="1">
      <alignment horizontal="center" vertical="center" wrapText="1"/>
      <protection locked="0"/>
    </xf>
    <xf numFmtId="0" fontId="32" fillId="0" borderId="30" xfId="0" applyFont="1" applyBorder="1" applyAlignment="1" applyProtection="1">
      <alignment horizontal="center" vertical="center" wrapText="1"/>
      <protection locked="0"/>
    </xf>
    <xf numFmtId="0" fontId="32" fillId="0" borderId="24" xfId="0" applyFont="1" applyBorder="1" applyAlignment="1" applyProtection="1">
      <alignment horizontal="center" vertical="center" wrapText="1"/>
      <protection locked="0"/>
    </xf>
    <xf numFmtId="0" fontId="32" fillId="0" borderId="31" xfId="0" applyFont="1" applyBorder="1" applyAlignment="1" applyProtection="1">
      <alignment horizontal="center" vertical="center" wrapText="1"/>
      <protection locked="0"/>
    </xf>
    <xf numFmtId="0" fontId="32" fillId="0" borderId="36" xfId="0" applyFont="1" applyBorder="1" applyAlignment="1" applyProtection="1">
      <alignment horizontal="center"/>
      <protection locked="0"/>
    </xf>
    <xf numFmtId="0" fontId="32" fillId="0" borderId="34" xfId="0" applyFont="1" applyBorder="1" applyAlignment="1" applyProtection="1">
      <alignment horizontal="center"/>
      <protection locked="0"/>
    </xf>
    <xf numFmtId="10" fontId="38" fillId="0" borderId="35" xfId="0" applyNumberFormat="1" applyFont="1" applyBorder="1" applyAlignment="1">
      <alignment horizontal="center" vertical="center" wrapText="1"/>
    </xf>
    <xf numFmtId="10" fontId="38" fillId="0" borderId="45" xfId="0" applyNumberFormat="1" applyFont="1" applyBorder="1" applyAlignment="1">
      <alignment horizontal="center" vertical="center" wrapText="1"/>
    </xf>
    <xf numFmtId="0" fontId="2" fillId="0" borderId="35" xfId="0" applyFont="1" applyBorder="1" applyAlignment="1">
      <alignment horizontal="center" vertical="center" wrapText="1"/>
    </xf>
    <xf numFmtId="0" fontId="2" fillId="0" borderId="45" xfId="0" applyFont="1" applyBorder="1" applyAlignment="1">
      <alignment horizontal="center" vertical="center" wrapText="1"/>
    </xf>
    <xf numFmtId="14" fontId="2" fillId="0" borderId="50" xfId="0" applyNumberFormat="1" applyFont="1" applyBorder="1" applyAlignment="1">
      <alignment horizontal="center"/>
    </xf>
    <xf numFmtId="14" fontId="2" fillId="0" borderId="51" xfId="0" applyNumberFormat="1" applyFont="1" applyBorder="1" applyAlignment="1">
      <alignment horizontal="center"/>
    </xf>
    <xf numFmtId="0" fontId="2" fillId="0" borderId="35" xfId="0" applyFont="1" applyBorder="1" applyAlignment="1">
      <alignment horizontal="center" wrapText="1"/>
    </xf>
    <xf numFmtId="0" fontId="38" fillId="0" borderId="31" xfId="0" applyFont="1" applyBorder="1" applyAlignment="1">
      <alignment horizontal="center" vertical="center" wrapText="1"/>
    </xf>
    <xf numFmtId="0" fontId="38" fillId="0" borderId="30" xfId="0" applyFont="1" applyBorder="1" applyAlignment="1">
      <alignment horizontal="center" vertical="center" wrapText="1"/>
    </xf>
    <xf numFmtId="0" fontId="38" fillId="0" borderId="40" xfId="0" applyFont="1" applyBorder="1" applyAlignment="1">
      <alignment horizontal="center" vertical="center" wrapText="1"/>
    </xf>
    <xf numFmtId="49" fontId="38" fillId="0" borderId="31" xfId="0" applyNumberFormat="1" applyFont="1" applyBorder="1" applyAlignment="1">
      <alignment horizontal="center" vertical="center" wrapText="1"/>
    </xf>
    <xf numFmtId="49" fontId="38" fillId="0" borderId="24" xfId="0" applyNumberFormat="1" applyFont="1" applyBorder="1" applyAlignment="1">
      <alignment horizontal="center" vertical="center" wrapText="1"/>
    </xf>
    <xf numFmtId="49" fontId="38" fillId="0" borderId="31" xfId="0" applyNumberFormat="1" applyFont="1" applyBorder="1" applyAlignment="1">
      <alignment horizontal="center"/>
    </xf>
    <xf numFmtId="49" fontId="38" fillId="0" borderId="30" xfId="0" applyNumberFormat="1" applyFont="1" applyBorder="1" applyAlignment="1">
      <alignment horizontal="center"/>
    </xf>
    <xf numFmtId="49" fontId="38" fillId="0" borderId="40" xfId="0" applyNumberFormat="1" applyFont="1" applyBorder="1" applyAlignment="1">
      <alignment horizontal="center"/>
    </xf>
    <xf numFmtId="10" fontId="38" fillId="0" borderId="37" xfId="0" applyNumberFormat="1" applyFont="1" applyBorder="1" applyAlignment="1">
      <alignment horizontal="center" vertical="center" wrapText="1"/>
    </xf>
    <xf numFmtId="10" fontId="38" fillId="0" borderId="39" xfId="0" applyNumberFormat="1" applyFont="1" applyBorder="1" applyAlignment="1">
      <alignment horizontal="center" vertical="center" wrapText="1"/>
    </xf>
    <xf numFmtId="0" fontId="8" fillId="0" borderId="52" xfId="0" applyFont="1" applyBorder="1" applyAlignment="1">
      <alignment horizontal="left" vertical="center" wrapText="1"/>
    </xf>
    <xf numFmtId="0" fontId="8" fillId="0" borderId="32" xfId="0" applyFont="1" applyBorder="1" applyAlignment="1">
      <alignment horizontal="left" vertical="center" wrapText="1"/>
    </xf>
    <xf numFmtId="0" fontId="8" fillId="0" borderId="53" xfId="0" applyFont="1" applyBorder="1" applyAlignment="1">
      <alignment horizontal="left" vertical="center" wrapText="1"/>
    </xf>
    <xf numFmtId="0" fontId="8" fillId="0" borderId="23" xfId="0" applyFont="1" applyBorder="1" applyAlignment="1">
      <alignment horizontal="left" vertical="center" wrapText="1"/>
    </xf>
    <xf numFmtId="0" fontId="8" fillId="0" borderId="30" xfId="0" applyFont="1" applyBorder="1" applyAlignment="1">
      <alignment horizontal="left" vertical="center" wrapText="1"/>
    </xf>
    <xf numFmtId="0" fontId="8" fillId="0" borderId="40" xfId="0" applyFont="1" applyBorder="1" applyAlignment="1">
      <alignment horizontal="left" vertical="center" wrapText="1"/>
    </xf>
    <xf numFmtId="0" fontId="38" fillId="0" borderId="35" xfId="0" applyFont="1" applyBorder="1" applyAlignment="1" applyProtection="1">
      <alignment horizontal="left" vertical="center" wrapText="1"/>
      <protection locked="0"/>
    </xf>
    <xf numFmtId="0" fontId="38" fillId="0" borderId="45" xfId="0" applyFont="1" applyBorder="1" applyAlignment="1" applyProtection="1">
      <alignment horizontal="left" vertical="center" wrapText="1"/>
      <protection locked="0"/>
    </xf>
    <xf numFmtId="0" fontId="38" fillId="0" borderId="50" xfId="0" applyFont="1" applyBorder="1" applyAlignment="1">
      <alignment horizontal="center" vertical="center" wrapText="1"/>
    </xf>
    <xf numFmtId="0" fontId="38" fillId="0" borderId="51" xfId="0" applyFont="1" applyBorder="1" applyAlignment="1">
      <alignment horizontal="center" vertical="center" wrapText="1"/>
    </xf>
    <xf numFmtId="0" fontId="38" fillId="0" borderId="31" xfId="0" applyFont="1" applyBorder="1" applyAlignment="1">
      <alignment horizontal="center"/>
    </xf>
    <xf numFmtId="0" fontId="38" fillId="0" borderId="24" xfId="0" applyFont="1" applyBorder="1" applyAlignment="1">
      <alignment horizontal="center"/>
    </xf>
    <xf numFmtId="0" fontId="5" fillId="0" borderId="56" xfId="0" applyFont="1" applyBorder="1" applyAlignment="1">
      <alignment horizontal="left" vertical="center" wrapText="1"/>
    </xf>
    <xf numFmtId="0" fontId="5" fillId="0" borderId="11" xfId="0" applyFont="1" applyBorder="1" applyAlignment="1">
      <alignment horizontal="left" vertical="center" wrapText="1"/>
    </xf>
    <xf numFmtId="0" fontId="38" fillId="0" borderId="23" xfId="0" applyFont="1" applyBorder="1" applyAlignment="1">
      <alignment horizontal="left" vertical="center" wrapText="1"/>
    </xf>
    <xf numFmtId="0" fontId="38" fillId="0" borderId="24" xfId="0" applyFont="1" applyBorder="1" applyAlignment="1">
      <alignment horizontal="left" vertical="center" wrapText="1"/>
    </xf>
    <xf numFmtId="0" fontId="6" fillId="8" borderId="23" xfId="0" applyFont="1" applyFill="1" applyBorder="1" applyAlignment="1">
      <alignment horizontal="center" vertical="center" wrapText="1"/>
    </xf>
    <xf numFmtId="0" fontId="6" fillId="8" borderId="30" xfId="0" applyFont="1" applyFill="1" applyBorder="1" applyAlignment="1">
      <alignment horizontal="center" vertical="center" wrapText="1"/>
    </xf>
    <xf numFmtId="0" fontId="6" fillId="8" borderId="24" xfId="0" applyFont="1" applyFill="1" applyBorder="1" applyAlignment="1">
      <alignment horizontal="center" vertical="center" wrapText="1"/>
    </xf>
    <xf numFmtId="0" fontId="7" fillId="0" borderId="17" xfId="0" applyFont="1" applyBorder="1" applyAlignment="1">
      <alignment horizontal="center" vertical="center" wrapText="1"/>
    </xf>
    <xf numFmtId="0" fontId="1" fillId="0" borderId="15" xfId="0" applyFont="1" applyBorder="1" applyAlignment="1">
      <alignment horizontal="left" vertical="center" wrapText="1"/>
    </xf>
    <xf numFmtId="0" fontId="1" fillId="0" borderId="28" xfId="0" applyFont="1" applyBorder="1" applyAlignment="1">
      <alignment horizontal="left" vertical="center" wrapText="1"/>
    </xf>
    <xf numFmtId="0" fontId="38" fillId="0" borderId="31" xfId="0" applyFont="1" applyBorder="1" applyAlignment="1" applyProtection="1">
      <alignment horizontal="center"/>
      <protection locked="0"/>
    </xf>
    <xf numFmtId="0" fontId="38" fillId="0" borderId="24" xfId="0" applyFont="1" applyBorder="1" applyAlignment="1" applyProtection="1">
      <alignment horizontal="center"/>
      <protection locked="0"/>
    </xf>
    <xf numFmtId="0" fontId="1" fillId="0" borderId="29"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 xfId="0" applyFont="1" applyBorder="1" applyAlignment="1">
      <alignment horizontal="center" vertical="center" wrapText="1"/>
    </xf>
    <xf numFmtId="0" fontId="3" fillId="0" borderId="35" xfId="0" applyFont="1" applyBorder="1" applyAlignment="1" applyProtection="1">
      <alignment horizontal="center" vertical="center" wrapText="1"/>
      <protection locked="0"/>
    </xf>
    <xf numFmtId="0" fontId="3" fillId="0" borderId="50" xfId="0" applyFont="1" applyBorder="1" applyAlignment="1" applyProtection="1">
      <alignment horizontal="left"/>
      <protection locked="0"/>
    </xf>
    <xf numFmtId="165" fontId="3" fillId="0" borderId="50" xfId="0" applyNumberFormat="1" applyFont="1" applyBorder="1" applyAlignment="1" applyProtection="1">
      <alignment horizontal="left"/>
      <protection locked="0"/>
    </xf>
    <xf numFmtId="165" fontId="3" fillId="0" borderId="51" xfId="0" applyNumberFormat="1" applyFont="1" applyBorder="1" applyAlignment="1" applyProtection="1">
      <alignment horizontal="left"/>
      <protection locked="0"/>
    </xf>
    <xf numFmtId="0" fontId="4" fillId="0" borderId="47" xfId="0" applyFont="1" applyBorder="1" applyAlignment="1" applyProtection="1">
      <alignment horizontal="right" vertical="center" wrapText="1"/>
      <protection locked="0"/>
    </xf>
    <xf numFmtId="0" fontId="4" fillId="0" borderId="37" xfId="0" applyFont="1" applyBorder="1" applyAlignment="1" applyProtection="1">
      <alignment horizontal="right" vertical="center" wrapText="1"/>
      <protection locked="0"/>
    </xf>
    <xf numFmtId="0" fontId="4" fillId="0" borderId="18" xfId="0" applyFont="1" applyBorder="1" applyAlignment="1" applyProtection="1">
      <alignment horizontal="center" vertical="center" wrapText="1"/>
      <protection locked="0"/>
    </xf>
    <xf numFmtId="0" fontId="4" fillId="0" borderId="25" xfId="0" applyFont="1" applyBorder="1" applyAlignment="1" applyProtection="1">
      <alignment horizontal="center" vertical="center" wrapText="1"/>
      <protection locked="0"/>
    </xf>
    <xf numFmtId="0" fontId="4" fillId="0" borderId="14" xfId="0" applyFont="1" applyBorder="1" applyAlignment="1" applyProtection="1">
      <alignment horizontal="center" vertical="center" wrapText="1"/>
      <protection locked="0"/>
    </xf>
    <xf numFmtId="0" fontId="2" fillId="0" borderId="50" xfId="0" applyFont="1" applyBorder="1" applyAlignment="1" applyProtection="1">
      <alignment horizontal="left"/>
      <protection locked="0"/>
    </xf>
    <xf numFmtId="0" fontId="1" fillId="0" borderId="50" xfId="0" applyFont="1" applyBorder="1" applyAlignment="1" applyProtection="1">
      <alignment horizontal="center" vertical="center" wrapText="1"/>
      <protection locked="0"/>
    </xf>
    <xf numFmtId="0" fontId="3" fillId="0" borderId="50" xfId="0" applyFont="1" applyBorder="1" applyAlignment="1" applyProtection="1">
      <alignment horizontal="center"/>
      <protection locked="0"/>
    </xf>
    <xf numFmtId="0" fontId="3" fillId="0" borderId="51" xfId="0" applyFont="1" applyBorder="1" applyAlignment="1" applyProtection="1">
      <alignment horizontal="center"/>
      <protection locked="0"/>
    </xf>
    <xf numFmtId="0" fontId="4" fillId="0" borderId="35" xfId="0" applyFont="1" applyBorder="1" applyAlignment="1" applyProtection="1">
      <alignment horizontal="center"/>
      <protection locked="0"/>
    </xf>
    <xf numFmtId="0" fontId="4" fillId="0" borderId="38" xfId="0" applyFont="1" applyBorder="1" applyAlignment="1" applyProtection="1">
      <alignment horizontal="center" wrapText="1"/>
      <protection locked="0"/>
    </xf>
    <xf numFmtId="0" fontId="4" fillId="0" borderId="38" xfId="0" applyFont="1" applyBorder="1" applyAlignment="1" applyProtection="1">
      <alignment horizontal="center" vertical="center" wrapText="1"/>
      <protection locked="0"/>
    </xf>
    <xf numFmtId="0" fontId="4" fillId="0" borderId="55" xfId="0" applyFont="1" applyBorder="1" applyAlignment="1" applyProtection="1">
      <alignment horizontal="center" vertical="center" wrapText="1"/>
      <protection locked="0"/>
    </xf>
    <xf numFmtId="0" fontId="3" fillId="0" borderId="35" xfId="0" applyFont="1" applyBorder="1" applyAlignment="1" applyProtection="1">
      <alignment horizontal="left"/>
      <protection locked="0"/>
    </xf>
    <xf numFmtId="0" fontId="3" fillId="0" borderId="45" xfId="0" applyFont="1" applyBorder="1" applyAlignment="1" applyProtection="1">
      <alignment horizontal="left"/>
      <protection locked="0"/>
    </xf>
    <xf numFmtId="0" fontId="4" fillId="0" borderId="46" xfId="0" applyFont="1" applyBorder="1" applyAlignment="1" applyProtection="1">
      <alignment horizontal="left" vertical="center" wrapText="1"/>
      <protection locked="0"/>
    </xf>
    <xf numFmtId="0" fontId="4" fillId="0" borderId="35" xfId="0" applyFont="1" applyBorder="1" applyAlignment="1" applyProtection="1">
      <alignment horizontal="left" vertical="center" wrapText="1"/>
      <protection locked="0"/>
    </xf>
    <xf numFmtId="0" fontId="4" fillId="0" borderId="46" xfId="0" applyFont="1" applyBorder="1" applyAlignment="1" applyProtection="1">
      <alignment horizontal="center" vertical="center" wrapText="1"/>
      <protection locked="0"/>
    </xf>
    <xf numFmtId="0" fontId="4" fillId="0" borderId="35" xfId="0" applyFont="1" applyBorder="1" applyAlignment="1" applyProtection="1">
      <alignment horizontal="center" vertical="center" wrapText="1"/>
      <protection locked="0"/>
    </xf>
    <xf numFmtId="0" fontId="3" fillId="0" borderId="45" xfId="0" applyFont="1" applyBorder="1" applyAlignment="1" applyProtection="1">
      <alignment horizontal="left" vertical="center" wrapText="1"/>
      <protection locked="0"/>
    </xf>
    <xf numFmtId="0" fontId="3" fillId="0" borderId="46" xfId="0" applyFont="1" applyBorder="1" applyAlignment="1" applyProtection="1">
      <alignment horizontal="left" vertical="center" wrapText="1"/>
      <protection locked="0"/>
    </xf>
    <xf numFmtId="0" fontId="3" fillId="0" borderId="35" xfId="0" applyFont="1" applyBorder="1" applyAlignment="1" applyProtection="1">
      <alignment horizontal="center"/>
      <protection locked="0"/>
    </xf>
    <xf numFmtId="0" fontId="7" fillId="0" borderId="18" xfId="0" applyFont="1" applyBorder="1" applyAlignment="1" applyProtection="1">
      <alignment horizontal="center" vertical="center" wrapText="1"/>
      <protection locked="0"/>
    </xf>
    <xf numFmtId="0" fontId="7" fillId="0" borderId="25" xfId="0" applyFont="1" applyBorder="1" applyAlignment="1" applyProtection="1">
      <alignment horizontal="center" vertical="center" wrapText="1"/>
      <protection locked="0"/>
    </xf>
    <xf numFmtId="0" fontId="6" fillId="0" borderId="46" xfId="0" applyFont="1" applyBorder="1" applyAlignment="1" applyProtection="1">
      <alignment horizontal="center" vertical="center"/>
      <protection locked="0"/>
    </xf>
    <xf numFmtId="0" fontId="11" fillId="0" borderId="35" xfId="0" applyFont="1" applyBorder="1" applyAlignment="1" applyProtection="1">
      <alignment horizontal="center" vertical="center"/>
      <protection locked="0"/>
    </xf>
    <xf numFmtId="0" fontId="6" fillId="0" borderId="35" xfId="0" applyFont="1" applyBorder="1" applyAlignment="1" applyProtection="1">
      <alignment horizontal="center"/>
      <protection locked="0"/>
    </xf>
    <xf numFmtId="0" fontId="6" fillId="8" borderId="46" xfId="0" applyFont="1" applyFill="1" applyBorder="1" applyAlignment="1" applyProtection="1">
      <alignment horizontal="left" vertical="center" wrapText="1"/>
      <protection locked="0"/>
    </xf>
    <xf numFmtId="0" fontId="6" fillId="8" borderId="35" xfId="0" applyFont="1" applyFill="1" applyBorder="1" applyAlignment="1" applyProtection="1">
      <alignment horizontal="left" vertical="center" wrapText="1"/>
      <protection locked="0"/>
    </xf>
    <xf numFmtId="0" fontId="6" fillId="8" borderId="45" xfId="0" applyFont="1" applyFill="1" applyBorder="1" applyAlignment="1" applyProtection="1">
      <alignment horizontal="left" vertical="center" wrapText="1"/>
      <protection locked="0"/>
    </xf>
    <xf numFmtId="0" fontId="6" fillId="0" borderId="45" xfId="0" applyFont="1" applyBorder="1" applyAlignment="1" applyProtection="1">
      <alignment horizontal="center"/>
      <protection locked="0"/>
    </xf>
    <xf numFmtId="49" fontId="3" fillId="0" borderId="46" xfId="0" applyNumberFormat="1" applyFont="1" applyBorder="1" applyAlignment="1" applyProtection="1">
      <alignment horizontal="center"/>
      <protection locked="0"/>
    </xf>
    <xf numFmtId="49" fontId="3" fillId="0" borderId="35" xfId="0" applyNumberFormat="1" applyFont="1" applyBorder="1" applyAlignment="1" applyProtection="1">
      <alignment horizontal="center"/>
      <protection locked="0"/>
    </xf>
    <xf numFmtId="0" fontId="1" fillId="0" borderId="13" xfId="0" applyFont="1" applyBorder="1" applyAlignment="1">
      <alignment horizontal="center" wrapText="1"/>
    </xf>
    <xf numFmtId="0" fontId="1" fillId="0" borderId="55" xfId="0" applyFont="1" applyBorder="1" applyAlignment="1">
      <alignment horizontal="center" wrapText="1"/>
    </xf>
    <xf numFmtId="49" fontId="3" fillId="0" borderId="35" xfId="0" applyNumberFormat="1" applyFont="1" applyBorder="1" applyAlignment="1" applyProtection="1">
      <alignment horizontal="center" wrapText="1"/>
      <protection locked="0"/>
    </xf>
    <xf numFmtId="49" fontId="3" fillId="0" borderId="46" xfId="0" applyNumberFormat="1" applyFont="1" applyBorder="1" applyAlignment="1" applyProtection="1">
      <alignment horizontal="center" wrapText="1"/>
      <protection locked="0"/>
    </xf>
    <xf numFmtId="0" fontId="1" fillId="0" borderId="38" xfId="0" applyFont="1" applyBorder="1" applyAlignment="1">
      <alignment horizontal="center" wrapText="1"/>
    </xf>
    <xf numFmtId="0" fontId="1" fillId="0" borderId="26" xfId="0" applyFont="1" applyBorder="1" applyAlignment="1">
      <alignment horizontal="center" wrapText="1"/>
    </xf>
    <xf numFmtId="0" fontId="1" fillId="0" borderId="3" xfId="0" applyFont="1" applyBorder="1" applyAlignment="1">
      <alignment horizontal="center" wrapText="1"/>
    </xf>
    <xf numFmtId="0" fontId="1" fillId="0" borderId="0" xfId="0" applyFont="1" applyBorder="1" applyAlignment="1">
      <alignment horizontal="center" wrapText="1"/>
    </xf>
    <xf numFmtId="0" fontId="1" fillId="0" borderId="12" xfId="0" applyFont="1" applyBorder="1" applyAlignment="1">
      <alignment horizontal="center" wrapText="1"/>
    </xf>
    <xf numFmtId="0" fontId="1" fillId="0" borderId="52" xfId="0" applyFont="1" applyBorder="1" applyAlignment="1">
      <alignment horizontal="center" wrapText="1"/>
    </xf>
    <xf numFmtId="0" fontId="1" fillId="0" borderId="32" xfId="0" applyFont="1" applyBorder="1" applyAlignment="1">
      <alignment horizontal="center" wrapText="1"/>
    </xf>
    <xf numFmtId="0" fontId="1" fillId="0" borderId="34" xfId="0" applyFont="1" applyBorder="1" applyAlignment="1">
      <alignment horizontal="center" wrapText="1"/>
    </xf>
    <xf numFmtId="0" fontId="4" fillId="0" borderId="33" xfId="0" applyFont="1" applyBorder="1" applyAlignment="1">
      <alignment horizontal="center" wrapText="1"/>
    </xf>
    <xf numFmtId="0" fontId="4" fillId="0" borderId="0" xfId="0" applyFont="1" applyBorder="1" applyAlignment="1">
      <alignment horizontal="center" wrapText="1"/>
    </xf>
    <xf numFmtId="0" fontId="4" fillId="0" borderId="12" xfId="0" applyFont="1" applyBorder="1" applyAlignment="1">
      <alignment horizontal="center" wrapText="1"/>
    </xf>
    <xf numFmtId="0" fontId="4" fillId="0" borderId="36" xfId="0" applyFont="1" applyBorder="1" applyAlignment="1">
      <alignment horizontal="center" wrapText="1"/>
    </xf>
    <xf numFmtId="0" fontId="4" fillId="0" borderId="32" xfId="0" applyFont="1" applyBorder="1" applyAlignment="1">
      <alignment horizontal="center" wrapText="1"/>
    </xf>
    <xf numFmtId="0" fontId="4" fillId="0" borderId="34" xfId="0" applyFont="1" applyBorder="1" applyAlignment="1">
      <alignment horizontal="center" wrapText="1"/>
    </xf>
    <xf numFmtId="0" fontId="1" fillId="0" borderId="23" xfId="0" applyFont="1" applyBorder="1" applyAlignment="1">
      <alignment horizontal="center"/>
    </xf>
    <xf numFmtId="0" fontId="1" fillId="0" borderId="30" xfId="0" applyFont="1" applyBorder="1" applyAlignment="1">
      <alignment horizontal="center"/>
    </xf>
    <xf numFmtId="0" fontId="1" fillId="0" borderId="40" xfId="0" applyFont="1" applyBorder="1" applyAlignment="1">
      <alignment horizontal="center"/>
    </xf>
    <xf numFmtId="165" fontId="2" fillId="0" borderId="8" xfId="0" applyNumberFormat="1" applyFont="1" applyBorder="1" applyAlignment="1">
      <alignment horizontal="left"/>
    </xf>
    <xf numFmtId="165" fontId="2" fillId="0" borderId="43" xfId="0" applyNumberFormat="1" applyFont="1" applyBorder="1" applyAlignment="1">
      <alignment horizontal="left"/>
    </xf>
    <xf numFmtId="0" fontId="1" fillId="0" borderId="41" xfId="0" applyFont="1" applyBorder="1" applyAlignment="1">
      <alignment horizontal="center" vertical="center" wrapText="1"/>
    </xf>
    <xf numFmtId="0" fontId="1" fillId="0" borderId="9" xfId="0" applyFont="1" applyBorder="1" applyAlignment="1">
      <alignment horizontal="center" vertical="center" wrapText="1"/>
    </xf>
    <xf numFmtId="0" fontId="2" fillId="0" borderId="8" xfId="0" applyFont="1" applyBorder="1" applyAlignment="1">
      <alignment horizontal="left"/>
    </xf>
    <xf numFmtId="0" fontId="2" fillId="0" borderId="7" xfId="0" applyFont="1" applyBorder="1" applyAlignment="1">
      <alignment horizontal="left"/>
    </xf>
    <xf numFmtId="0" fontId="2" fillId="0" borderId="9" xfId="0" applyFont="1" applyBorder="1" applyAlignment="1">
      <alignment horizontal="left"/>
    </xf>
    <xf numFmtId="0" fontId="4" fillId="0" borderId="23" xfId="0" applyFont="1" applyBorder="1" applyAlignment="1">
      <alignment horizontal="right"/>
    </xf>
    <xf numFmtId="0" fontId="4" fillId="0" borderId="30" xfId="0" applyFont="1" applyBorder="1" applyAlignment="1">
      <alignment horizontal="right"/>
    </xf>
    <xf numFmtId="0" fontId="4" fillId="0" borderId="24" xfId="0" applyFont="1" applyBorder="1" applyAlignment="1">
      <alignment horizontal="right"/>
    </xf>
    <xf numFmtId="0" fontId="4" fillId="0" borderId="35" xfId="0" applyFont="1" applyBorder="1" applyAlignment="1">
      <alignment horizontal="center" vertical="center"/>
    </xf>
    <xf numFmtId="0" fontId="4" fillId="0" borderId="48" xfId="0" applyFont="1" applyBorder="1" applyAlignment="1">
      <alignment horizontal="left" vertical="center" wrapText="1"/>
    </xf>
    <xf numFmtId="0" fontId="4" fillId="0" borderId="50" xfId="0" applyFont="1" applyBorder="1" applyAlignment="1">
      <alignment horizontal="left" vertical="center" wrapText="1"/>
    </xf>
    <xf numFmtId="0" fontId="3" fillId="0" borderId="50"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4" fillId="0" borderId="31" xfId="0" applyFont="1" applyBorder="1" applyAlignment="1">
      <alignment horizontal="center" wrapText="1"/>
    </xf>
    <xf numFmtId="0" fontId="4" fillId="0" borderId="24" xfId="0" applyFont="1" applyBorder="1" applyAlignment="1">
      <alignment horizontal="center" wrapText="1"/>
    </xf>
    <xf numFmtId="0" fontId="3" fillId="0" borderId="31" xfId="0" applyFont="1" applyBorder="1" applyAlignment="1">
      <alignment horizontal="center"/>
    </xf>
    <xf numFmtId="0" fontId="3" fillId="0" borderId="24" xfId="0" applyFont="1" applyBorder="1" applyAlignment="1">
      <alignment horizontal="center"/>
    </xf>
    <xf numFmtId="14" fontId="3" fillId="0" borderId="31" xfId="0" applyNumberFormat="1" applyFont="1" applyBorder="1" applyAlignment="1" applyProtection="1">
      <alignment horizontal="center"/>
      <protection locked="0"/>
    </xf>
    <xf numFmtId="14" fontId="3" fillId="0" borderId="40" xfId="0" applyNumberFormat="1" applyFont="1" applyBorder="1" applyAlignment="1" applyProtection="1">
      <alignment horizontal="center"/>
      <protection locked="0"/>
    </xf>
    <xf numFmtId="0" fontId="3" fillId="0" borderId="31" xfId="0" applyFont="1" applyBorder="1" applyAlignment="1" applyProtection="1">
      <alignment horizontal="center" vertical="center" wrapText="1"/>
      <protection locked="0"/>
    </xf>
    <xf numFmtId="0" fontId="3" fillId="0" borderId="30" xfId="0" applyFont="1" applyBorder="1" applyAlignment="1" applyProtection="1">
      <alignment horizontal="center" vertical="center" wrapText="1"/>
      <protection locked="0"/>
    </xf>
    <xf numFmtId="0" fontId="3" fillId="0" borderId="24" xfId="0" applyFont="1" applyBorder="1" applyAlignment="1" applyProtection="1">
      <alignment horizontal="center" vertical="center" wrapText="1"/>
      <protection locked="0"/>
    </xf>
    <xf numFmtId="0" fontId="4" fillId="0" borderId="35" xfId="0" applyFont="1" applyBorder="1" applyAlignment="1">
      <alignment horizontal="center" wrapText="1"/>
    </xf>
    <xf numFmtId="0" fontId="1" fillId="0" borderId="46" xfId="0" applyFont="1" applyBorder="1" applyAlignment="1">
      <alignment horizontal="center" wrapText="1"/>
    </xf>
    <xf numFmtId="0" fontId="1" fillId="0" borderId="35" xfId="0" applyFont="1" applyBorder="1" applyAlignment="1">
      <alignment horizontal="center" wrapText="1"/>
    </xf>
    <xf numFmtId="0" fontId="1" fillId="0" borderId="18" xfId="0" applyFont="1" applyBorder="1" applyAlignment="1">
      <alignment horizontal="center"/>
    </xf>
    <xf numFmtId="0" fontId="1" fillId="0" borderId="25" xfId="0" applyFont="1" applyBorder="1" applyAlignment="1">
      <alignment horizontal="center"/>
    </xf>
    <xf numFmtId="0" fontId="1" fillId="0" borderId="14" xfId="0" applyFont="1" applyBorder="1" applyAlignment="1">
      <alignment horizontal="center"/>
    </xf>
    <xf numFmtId="0" fontId="1" fillId="0" borderId="48" xfId="0" applyFont="1" applyBorder="1" applyAlignment="1">
      <alignment horizontal="center" vertical="center" wrapText="1"/>
    </xf>
    <xf numFmtId="0" fontId="1" fillId="0" borderId="50" xfId="0" applyFont="1" applyBorder="1" applyAlignment="1">
      <alignment horizontal="center" vertical="center" wrapText="1"/>
    </xf>
    <xf numFmtId="0" fontId="2" fillId="0" borderId="50" xfId="0" applyFont="1" applyBorder="1" applyAlignment="1">
      <alignment horizontal="left"/>
    </xf>
    <xf numFmtId="165" fontId="2" fillId="0" borderId="50" xfId="0" applyNumberFormat="1" applyFont="1" applyBorder="1" applyAlignment="1">
      <alignment horizontal="left"/>
    </xf>
    <xf numFmtId="165" fontId="2" fillId="0" borderId="51" xfId="0" applyNumberFormat="1" applyFont="1" applyBorder="1" applyAlignment="1">
      <alignment horizontal="left"/>
    </xf>
    <xf numFmtId="0" fontId="3" fillId="9" borderId="56" xfId="0" applyFont="1" applyFill="1" applyBorder="1" applyAlignment="1">
      <alignment horizontal="center"/>
    </xf>
    <xf numFmtId="0" fontId="3" fillId="9" borderId="4" xfId="0" applyFont="1" applyFill="1" applyBorder="1" applyAlignment="1">
      <alignment horizontal="center"/>
    </xf>
    <xf numFmtId="0" fontId="3" fillId="9" borderId="11" xfId="0" applyFont="1" applyFill="1" applyBorder="1" applyAlignment="1">
      <alignment horizontal="center"/>
    </xf>
    <xf numFmtId="0" fontId="4" fillId="9" borderId="10" xfId="0" applyFont="1" applyFill="1" applyBorder="1" applyAlignment="1">
      <alignment horizontal="center"/>
    </xf>
    <xf numFmtId="0" fontId="4" fillId="9" borderId="4" xfId="0" applyFont="1" applyFill="1" applyBorder="1" applyAlignment="1">
      <alignment horizontal="center"/>
    </xf>
    <xf numFmtId="0" fontId="4" fillId="9" borderId="49" xfId="0" applyFont="1" applyFill="1" applyBorder="1" applyAlignment="1">
      <alignment horizontal="center"/>
    </xf>
    <xf numFmtId="0" fontId="1" fillId="0" borderId="45" xfId="0" applyFont="1" applyBorder="1" applyAlignment="1">
      <alignment horizontal="center" wrapText="1"/>
    </xf>
    <xf numFmtId="0" fontId="1" fillId="0" borderId="54" xfId="0" applyFont="1" applyBorder="1" applyAlignment="1">
      <alignment horizontal="center" wrapText="1"/>
    </xf>
    <xf numFmtId="164" fontId="4" fillId="0" borderId="35" xfId="0" applyNumberFormat="1" applyFont="1" applyBorder="1" applyAlignment="1">
      <alignment horizontal="center" wrapText="1"/>
    </xf>
    <xf numFmtId="0" fontId="1" fillId="0" borderId="35" xfId="0" applyFont="1" applyBorder="1" applyAlignment="1">
      <alignment horizontal="center"/>
    </xf>
    <xf numFmtId="0" fontId="4" fillId="0" borderId="37" xfId="0" applyFont="1" applyBorder="1" applyAlignment="1">
      <alignment horizontal="center"/>
    </xf>
    <xf numFmtId="0" fontId="40" fillId="0" borderId="0" xfId="0" applyFont="1" applyAlignment="1">
      <alignment horizontal="center" vertical="center" wrapText="1"/>
    </xf>
    <xf numFmtId="0" fontId="39" fillId="0" borderId="0" xfId="0" applyFont="1" applyAlignment="1">
      <alignment horizontal="left" vertical="top" wrapText="1"/>
    </xf>
  </cellXfs>
  <cellStyles count="3">
    <cellStyle name="Currency" xfId="1" builtinId="4"/>
    <cellStyle name="Normal" xfId="0" builtinId="0"/>
    <cellStyle name="Normal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45</xdr:row>
      <xdr:rowOff>74706</xdr:rowOff>
    </xdr:from>
    <xdr:to>
      <xdr:col>12</xdr:col>
      <xdr:colOff>590550</xdr:colOff>
      <xdr:row>99</xdr:row>
      <xdr:rowOff>69120</xdr:rowOff>
    </xdr:to>
    <xdr:pic>
      <xdr:nvPicPr>
        <xdr:cNvPr id="3" name="Picture 2">
          <a:extLst>
            <a:ext uri="{FF2B5EF4-FFF2-40B4-BE49-F238E27FC236}">
              <a16:creationId xmlns:a16="http://schemas.microsoft.com/office/drawing/2014/main" id="{FB1D933F-10D6-4911-AB1F-F70C59F7465F}"/>
            </a:ext>
          </a:extLst>
        </xdr:cNvPr>
        <xdr:cNvPicPr>
          <a:picLocks noChangeAspect="1"/>
        </xdr:cNvPicPr>
      </xdr:nvPicPr>
      <xdr:blipFill>
        <a:blip xmlns:r="http://schemas.openxmlformats.org/officeDocument/2006/relationships" r:embed="rId1"/>
        <a:stretch>
          <a:fillRect/>
        </a:stretch>
      </xdr:blipFill>
      <xdr:spPr>
        <a:xfrm>
          <a:off x="0" y="8815294"/>
          <a:ext cx="7941609" cy="10483120"/>
        </a:xfrm>
        <a:prstGeom prst="rect">
          <a:avLst/>
        </a:prstGeom>
      </xdr:spPr>
    </xdr:pic>
    <xdr:clientData/>
  </xdr:twoCellAnchor>
  <xdr:twoCellAnchor editAs="oneCell">
    <xdr:from>
      <xdr:col>0</xdr:col>
      <xdr:colOff>0</xdr:colOff>
      <xdr:row>0</xdr:row>
      <xdr:rowOff>0</xdr:rowOff>
    </xdr:from>
    <xdr:to>
      <xdr:col>13</xdr:col>
      <xdr:colOff>22412</xdr:colOff>
      <xdr:row>44</xdr:row>
      <xdr:rowOff>95355</xdr:rowOff>
    </xdr:to>
    <xdr:pic>
      <xdr:nvPicPr>
        <xdr:cNvPr id="2" name="Picture 1">
          <a:extLst>
            <a:ext uri="{FF2B5EF4-FFF2-40B4-BE49-F238E27FC236}">
              <a16:creationId xmlns:a16="http://schemas.microsoft.com/office/drawing/2014/main" id="{4D23DDE9-064E-441A-BCAB-83E163D028EF}"/>
            </a:ext>
          </a:extLst>
        </xdr:cNvPr>
        <xdr:cNvPicPr>
          <a:picLocks noChangeAspect="1"/>
        </xdr:cNvPicPr>
      </xdr:nvPicPr>
      <xdr:blipFill>
        <a:blip xmlns:r="http://schemas.openxmlformats.org/officeDocument/2006/relationships" r:embed="rId2"/>
        <a:stretch>
          <a:fillRect/>
        </a:stretch>
      </xdr:blipFill>
      <xdr:spPr>
        <a:xfrm>
          <a:off x="0" y="0"/>
          <a:ext cx="7888941" cy="8477355"/>
        </a:xfrm>
        <a:prstGeom prst="rect">
          <a:avLst/>
        </a:prstGeom>
      </xdr:spPr>
    </xdr:pic>
    <xdr:clientData/>
  </xdr:twoCellAnchor>
  <xdr:twoCellAnchor editAs="oneCell">
    <xdr:from>
      <xdr:col>0</xdr:col>
      <xdr:colOff>0</xdr:colOff>
      <xdr:row>100</xdr:row>
      <xdr:rowOff>0</xdr:rowOff>
    </xdr:from>
    <xdr:to>
      <xdr:col>13</xdr:col>
      <xdr:colOff>44823</xdr:colOff>
      <xdr:row>144</xdr:row>
      <xdr:rowOff>94190</xdr:rowOff>
    </xdr:to>
    <xdr:pic>
      <xdr:nvPicPr>
        <xdr:cNvPr id="4" name="Picture 3">
          <a:extLst>
            <a:ext uri="{FF2B5EF4-FFF2-40B4-BE49-F238E27FC236}">
              <a16:creationId xmlns:a16="http://schemas.microsoft.com/office/drawing/2014/main" id="{FAD819E5-D933-494C-96EB-98347B648EDB}"/>
            </a:ext>
          </a:extLst>
        </xdr:cNvPr>
        <xdr:cNvPicPr>
          <a:picLocks noChangeAspect="1"/>
        </xdr:cNvPicPr>
      </xdr:nvPicPr>
      <xdr:blipFill>
        <a:blip xmlns:r="http://schemas.openxmlformats.org/officeDocument/2006/relationships" r:embed="rId3"/>
        <a:stretch>
          <a:fillRect/>
        </a:stretch>
      </xdr:blipFill>
      <xdr:spPr>
        <a:xfrm>
          <a:off x="0" y="19050000"/>
          <a:ext cx="7911352" cy="847619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12</xdr:col>
      <xdr:colOff>38100</xdr:colOff>
      <xdr:row>66</xdr:row>
      <xdr:rowOff>95250</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0" y="0"/>
          <a:ext cx="7353300" cy="126682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b="1">
              <a:latin typeface="Arial" panose="020B0604020202020204" pitchFamily="34" charset="0"/>
              <a:cs typeface="Arial" panose="020B0604020202020204" pitchFamily="34" charset="0"/>
            </a:rPr>
            <a:t>Instructions For Completing Claim Package</a:t>
          </a:r>
        </a:p>
        <a:p>
          <a:pPr algn="l"/>
          <a:endParaRPr lang="en-US" sz="1100">
            <a:latin typeface="Arial" panose="020B0604020202020204" pitchFamily="34" charset="0"/>
            <a:cs typeface="Arial" panose="020B0604020202020204" pitchFamily="34" charset="0"/>
          </a:endParaRPr>
        </a:p>
        <a:p>
          <a:pPr algn="l"/>
          <a:r>
            <a:rPr lang="en-US" sz="1100">
              <a:latin typeface="Arial" panose="020B0604020202020204" pitchFamily="34" charset="0"/>
              <a:cs typeface="Arial" panose="020B0604020202020204" pitchFamily="34" charset="0"/>
            </a:rPr>
            <a:t>Be sure to complete</a:t>
          </a:r>
          <a:r>
            <a:rPr lang="en-US" sz="1100" baseline="0">
              <a:latin typeface="Arial" panose="020B0604020202020204" pitchFamily="34" charset="0"/>
              <a:cs typeface="Arial" panose="020B0604020202020204" pitchFamily="34" charset="0"/>
            </a:rPr>
            <a:t> the title information at the top of the Summary sheet.  If not sure of the assigned mission numbers contact the State Fire Marshall Recovery Manager.  BE SURE TO INCLUDE THE DEPARTMENT NAME AND MISSION NUMBER IN THE CLAIM FILE NAME.</a:t>
          </a:r>
        </a:p>
        <a:p>
          <a:pPr algn="l"/>
          <a:endParaRPr lang="en-US" sz="1100" baseline="0">
            <a:latin typeface="Arial" panose="020B0604020202020204" pitchFamily="34" charset="0"/>
            <a:cs typeface="Arial" panose="020B0604020202020204" pitchFamily="34" charset="0"/>
          </a:endParaRPr>
        </a:p>
        <a:p>
          <a:pPr algn="l"/>
          <a:endParaRPr lang="en-US" sz="1100" baseline="0">
            <a:latin typeface="Arial" panose="020B0604020202020204" pitchFamily="34" charset="0"/>
            <a:cs typeface="Arial" panose="020B0604020202020204" pitchFamily="34" charset="0"/>
          </a:endParaRPr>
        </a:p>
        <a:p>
          <a:r>
            <a:rPr lang="en-US" sz="1100" u="sng">
              <a:solidFill>
                <a:schemeClr val="dk1"/>
              </a:solidFill>
              <a:effectLst/>
              <a:latin typeface="Arial" panose="020B0604020202020204" pitchFamily="34" charset="0"/>
              <a:ea typeface="+mn-ea"/>
              <a:cs typeface="Arial" panose="020B0604020202020204" pitchFamily="34" charset="0"/>
            </a:rPr>
            <a:t>Cover Letter (Invoice)</a:t>
          </a:r>
          <a:endParaRPr lang="en-US">
            <a:effectLst/>
            <a:latin typeface="Arial" panose="020B0604020202020204" pitchFamily="34" charset="0"/>
            <a:cs typeface="Arial" panose="020B0604020202020204" pitchFamily="34" charset="0"/>
          </a:endParaRPr>
        </a:p>
        <a:p>
          <a:r>
            <a:rPr lang="en-US" sz="1100">
              <a:solidFill>
                <a:schemeClr val="dk1"/>
              </a:solidFill>
              <a:effectLst/>
              <a:latin typeface="Arial" panose="020B0604020202020204" pitchFamily="34" charset="0"/>
              <a:ea typeface="+mn-ea"/>
              <a:cs typeface="Arial" panose="020B0604020202020204" pitchFamily="34" charset="0"/>
            </a:rPr>
            <a:t> </a:t>
          </a:r>
          <a:r>
            <a:rPr lang="en-US" sz="1100" baseline="0">
              <a:solidFill>
                <a:schemeClr val="dk1"/>
              </a:solidFill>
              <a:effectLst/>
              <a:latin typeface="Arial" panose="020B0604020202020204" pitchFamily="34" charset="0"/>
              <a:ea typeface="+mn-ea"/>
              <a:cs typeface="Arial" panose="020B0604020202020204" pitchFamily="34" charset="0"/>
            </a:rPr>
            <a:t> Assisting entity is required to submit a cover letter on letterhead that includes your entity's name, feid #, mission number, and total claim amount. Please be sure to include the name, phone number and email address for the best point of contact to answer questions or provide additional documentation regarding the claim package. </a:t>
          </a:r>
          <a:endParaRPr lang="en-US" sz="1100">
            <a:latin typeface="Arial" panose="020B0604020202020204" pitchFamily="34" charset="0"/>
            <a:cs typeface="Arial" panose="020B0604020202020204" pitchFamily="34" charset="0"/>
          </a:endParaRPr>
        </a:p>
        <a:p>
          <a:pPr algn="l"/>
          <a:endParaRPr lang="en-US" sz="1100">
            <a:latin typeface="Arial" panose="020B0604020202020204" pitchFamily="34" charset="0"/>
            <a:cs typeface="Arial" panose="020B0604020202020204" pitchFamily="34" charset="0"/>
          </a:endParaRPr>
        </a:p>
        <a:p>
          <a:pPr algn="l"/>
          <a:r>
            <a:rPr lang="en-US" sz="1100" u="sng">
              <a:latin typeface="Arial" panose="020B0604020202020204" pitchFamily="34" charset="0"/>
              <a:cs typeface="Arial" panose="020B0604020202020204" pitchFamily="34" charset="0"/>
            </a:rPr>
            <a:t>Labor Response</a:t>
          </a:r>
        </a:p>
        <a:p>
          <a:pPr algn="l"/>
          <a:r>
            <a:rPr lang="en-US" sz="1100">
              <a:latin typeface="Arial" panose="020B0604020202020204" pitchFamily="34" charset="0"/>
              <a:cs typeface="Arial" panose="020B0604020202020204" pitchFamily="34" charset="0"/>
            </a:rPr>
            <a:t>Populate</a:t>
          </a:r>
          <a:r>
            <a:rPr lang="en-US" sz="1100" baseline="0">
              <a:latin typeface="Arial" panose="020B0604020202020204" pitchFamily="34" charset="0"/>
              <a:cs typeface="Arial" panose="020B0604020202020204" pitchFamily="34" charset="0"/>
            </a:rPr>
            <a:t> the Regular and Overtime hours for the period being claimed on the respective lines.  If special rates or circumstances apply include a copy of the departments policies, bargaining agreements and other supporting documentation to the claim.  If the agency is responding to incidents within their own jurisdiction only OT applies. If a working period extends across dates / midnight stop the hours worked for the first date and continue the remaining hours on the next date.  Hours must indicate the actual date worked.</a:t>
          </a:r>
        </a:p>
        <a:p>
          <a:pPr algn="l"/>
          <a:endParaRPr lang="en-US" sz="1100" baseline="0">
            <a:latin typeface="Arial" panose="020B0604020202020204" pitchFamily="34" charset="0"/>
            <a:cs typeface="Arial" panose="020B0604020202020204" pitchFamily="34" charset="0"/>
          </a:endParaRPr>
        </a:p>
        <a:p>
          <a:pPr algn="l"/>
          <a:r>
            <a:rPr lang="en-US" sz="1100" u="sng" baseline="0">
              <a:latin typeface="Arial" panose="020B0604020202020204" pitchFamily="34" charset="0"/>
              <a:cs typeface="Arial" panose="020B0604020202020204" pitchFamily="34" charset="0"/>
            </a:rPr>
            <a:t>Labor Backfill</a:t>
          </a:r>
        </a:p>
        <a:p>
          <a:pPr algn="l"/>
          <a:r>
            <a:rPr lang="en-US" sz="1100" baseline="0">
              <a:latin typeface="Arial" panose="020B0604020202020204" pitchFamily="34" charset="0"/>
              <a:cs typeface="Arial" panose="020B0604020202020204" pitchFamily="34" charset="0"/>
            </a:rPr>
            <a:t>This sheet captures those individuals who covered the regular shifts for the personnel who deployed on an assigned mission.  In most instances departments utilize their off duty employees to backfill positions left uncovered by the responding teams.  </a:t>
          </a:r>
          <a:r>
            <a:rPr lang="en-US" sz="1100" baseline="0">
              <a:solidFill>
                <a:schemeClr val="dk1"/>
              </a:solidFill>
              <a:effectLst/>
              <a:latin typeface="Arial" panose="020B0604020202020204" pitchFamily="34" charset="0"/>
              <a:ea typeface="+mn-ea"/>
              <a:cs typeface="Arial" panose="020B0604020202020204" pitchFamily="34" charset="0"/>
            </a:rPr>
            <a:t>Note:  Normally the cost of backfill is related to the OT cost for coverage by off duty personnel.  In some rare circumstances reserve or part time personnel may cover at a regular rate of pay as they do not exceed the OT threshold and should be noted in an attached document.</a:t>
          </a:r>
        </a:p>
        <a:p>
          <a:pPr algn="l"/>
          <a:r>
            <a:rPr lang="en-US" sz="1100" b="1" baseline="0">
              <a:solidFill>
                <a:srgbClr val="FF0000"/>
              </a:solidFill>
              <a:effectLst/>
              <a:latin typeface="+mn-lt"/>
              <a:ea typeface="+mn-ea"/>
              <a:cs typeface="+mn-cs"/>
            </a:rPr>
            <a:t>*ICS 214's required as part of the supporting documentation</a:t>
          </a:r>
          <a:endParaRPr lang="en-US" sz="1100" baseline="0">
            <a:solidFill>
              <a:srgbClr val="FF0000"/>
            </a:solidFill>
            <a:effectLst/>
            <a:latin typeface="Arial" panose="020B0604020202020204" pitchFamily="34" charset="0"/>
            <a:ea typeface="+mn-ea"/>
            <a:cs typeface="Arial" panose="020B0604020202020204" pitchFamily="34" charset="0"/>
          </a:endParaRPr>
        </a:p>
        <a:p>
          <a:pPr algn="l"/>
          <a:endParaRPr lang="en-US" sz="1100">
            <a:latin typeface="Arial" panose="020B0604020202020204" pitchFamily="34" charset="0"/>
            <a:cs typeface="Arial" panose="020B0604020202020204" pitchFamily="34" charset="0"/>
          </a:endParaRPr>
        </a:p>
        <a:p>
          <a:pPr algn="l"/>
          <a:r>
            <a:rPr lang="en-US" sz="1100" u="sng">
              <a:latin typeface="Arial" panose="020B0604020202020204" pitchFamily="34" charset="0"/>
              <a:cs typeface="Arial" panose="020B0604020202020204" pitchFamily="34" charset="0"/>
            </a:rPr>
            <a:t>Labor Documentation</a:t>
          </a:r>
        </a:p>
        <a:p>
          <a:pPr algn="l"/>
          <a:r>
            <a:rPr lang="en-US" sz="1100">
              <a:latin typeface="Arial" panose="020B0604020202020204" pitchFamily="34" charset="0"/>
              <a:cs typeface="Arial" panose="020B0604020202020204" pitchFamily="34" charset="0"/>
            </a:rPr>
            <a:t>Required supporting documentation includes individual time sheets for entire pay period in</a:t>
          </a:r>
          <a:r>
            <a:rPr lang="en-US" sz="1100" baseline="0">
              <a:latin typeface="Arial" panose="020B0604020202020204" pitchFamily="34" charset="0"/>
              <a:cs typeface="Arial" panose="020B0604020202020204" pitchFamily="34" charset="0"/>
            </a:rPr>
            <a:t> which the response occurred.  Payroll that includes the employees identifying information, regular hours worked, overtime hours, leave hours, special pay incentives, etc.  A copy of the department's overtime policy and/or bargaining agreement shall be submitted.  Station logs, tele staff reports and personnel rosters are required for the pay period as well to document personnel assignments and regular schedules.</a:t>
          </a:r>
        </a:p>
        <a:p>
          <a:pPr algn="l"/>
          <a:endParaRPr lang="en-US" sz="1100" baseline="0">
            <a:latin typeface="Arial" panose="020B0604020202020204" pitchFamily="34" charset="0"/>
            <a:cs typeface="Arial" panose="020B0604020202020204" pitchFamily="34" charset="0"/>
          </a:endParaRPr>
        </a:p>
        <a:p>
          <a:pPr algn="l"/>
          <a:r>
            <a:rPr lang="en-US" sz="1100" u="sng" baseline="0">
              <a:latin typeface="Arial" panose="020B0604020202020204" pitchFamily="34" charset="0"/>
              <a:cs typeface="Arial" panose="020B0604020202020204" pitchFamily="34" charset="0"/>
            </a:rPr>
            <a:t>Equipment</a:t>
          </a:r>
        </a:p>
        <a:p>
          <a:pPr algn="l"/>
          <a:r>
            <a:rPr lang="en-US" sz="1100" baseline="0">
              <a:latin typeface="Arial" panose="020B0604020202020204" pitchFamily="34" charset="0"/>
              <a:cs typeface="Arial" panose="020B0604020202020204" pitchFamily="34" charset="0"/>
            </a:rPr>
            <a:t>The documentation of responding and utilized equipment is captured by each item.  Refer to the FEMA Equipment Rate tab to determine what fits best.  If there is not an actual match to a vehicle type or item contact the SFM Recovery Manager for Assistance.   Conventional vehicle mileage is reimbursable at the STATE RATE of $.445 per mile as claims are paid and processed through the State of Florida, the Department of Financial Services who is actual applicant to FEMA for State ESF 4&amp;9, therefore state rates prevail.  List the operator name for each vehicle.  In all cases include the beginning and ending vehicle mileage on the item line.</a:t>
          </a:r>
        </a:p>
        <a:p>
          <a:pPr marL="0" marR="0" indent="0" algn="l" defTabSz="914400" eaLnBrk="1" fontAlgn="auto" latinLnBrk="0" hangingPunct="1">
            <a:lnSpc>
              <a:spcPct val="100000"/>
            </a:lnSpc>
            <a:spcBef>
              <a:spcPts val="0"/>
            </a:spcBef>
            <a:spcAft>
              <a:spcPts val="0"/>
            </a:spcAft>
            <a:buClrTx/>
            <a:buSzTx/>
            <a:buFontTx/>
            <a:buNone/>
            <a:tabLst/>
            <a:defRPr/>
          </a:pPr>
          <a:endParaRPr lang="en-US" sz="1100" baseline="0">
            <a:latin typeface="Arial" panose="020B0604020202020204" pitchFamily="34" charset="0"/>
            <a:cs typeface="Arial" panose="020B0604020202020204" pitchFamily="34" charset="0"/>
          </a:endParaRPr>
        </a:p>
        <a:p>
          <a:pPr marL="0" marR="0" indent="0" algn="l" defTabSz="914400" eaLnBrk="1" fontAlgn="auto" latinLnBrk="0" hangingPunct="1">
            <a:lnSpc>
              <a:spcPct val="100000"/>
            </a:lnSpc>
            <a:spcBef>
              <a:spcPts val="0"/>
            </a:spcBef>
            <a:spcAft>
              <a:spcPts val="0"/>
            </a:spcAft>
            <a:buClrTx/>
            <a:buSzTx/>
            <a:buFontTx/>
            <a:buNone/>
            <a:tabLst/>
            <a:defRPr/>
          </a:pPr>
          <a:r>
            <a:rPr lang="en-US" sz="1100" u="sng" baseline="0">
              <a:latin typeface="Arial" panose="020B0604020202020204" pitchFamily="34" charset="0"/>
              <a:cs typeface="Arial" panose="020B0604020202020204" pitchFamily="34" charset="0"/>
            </a:rPr>
            <a:t>Materials</a:t>
          </a:r>
        </a:p>
        <a:p>
          <a:pPr marL="0" marR="0" indent="0" algn="l" defTabSz="914400" eaLnBrk="1" fontAlgn="auto" latinLnBrk="0" hangingPunct="1">
            <a:lnSpc>
              <a:spcPct val="100000"/>
            </a:lnSpc>
            <a:spcBef>
              <a:spcPts val="0"/>
            </a:spcBef>
            <a:spcAft>
              <a:spcPts val="0"/>
            </a:spcAft>
            <a:buClrTx/>
            <a:buSzTx/>
            <a:buFontTx/>
            <a:buNone/>
            <a:tabLst/>
            <a:defRPr/>
          </a:pPr>
          <a:r>
            <a:rPr lang="en-US" sz="1100" baseline="0">
              <a:latin typeface="Arial" panose="020B0604020202020204" pitchFamily="34" charset="0"/>
              <a:cs typeface="Arial" panose="020B0604020202020204" pitchFamily="34" charset="0"/>
            </a:rPr>
            <a:t>If materials and supplies were purchased in support to the mission Include invoices, purchase orders, bank statements indicating charge cards were paid and any other supporting information</a:t>
          </a:r>
          <a:r>
            <a:rPr lang="en-US" sz="1100" baseline="0">
              <a:solidFill>
                <a:schemeClr val="dk1"/>
              </a:solidFill>
              <a:effectLst/>
              <a:latin typeface="Arial" panose="020B0604020202020204" pitchFamily="34" charset="0"/>
              <a:ea typeface="+mn-ea"/>
              <a:cs typeface="Arial" panose="020B0604020202020204" pitchFamily="34" charset="0"/>
            </a:rPr>
            <a:t>.  Provide the charge card statement indicating the purchase and th follow month statement indicating the previous charges were paid to the bank.  The same pertains to any equipment rented and include a copy of the entire rental agreement.  If meals were purchased for the responding personnel attach an explanation to the claim. A meal roster signed by the individuals for each meal is required to accompany the claim. </a:t>
          </a:r>
        </a:p>
        <a:p>
          <a:pPr marL="0" marR="0" indent="0" algn="l" defTabSz="914400" eaLnBrk="1" fontAlgn="auto" latinLnBrk="0" hangingPunct="1">
            <a:lnSpc>
              <a:spcPct val="100000"/>
            </a:lnSpc>
            <a:spcBef>
              <a:spcPts val="0"/>
            </a:spcBef>
            <a:spcAft>
              <a:spcPts val="0"/>
            </a:spcAft>
            <a:buClrTx/>
            <a:buSzTx/>
            <a:buFontTx/>
            <a:buNone/>
            <a:tabLst/>
            <a:defRPr/>
          </a:pPr>
          <a:r>
            <a:rPr lang="en-US" sz="1100" b="1" baseline="0">
              <a:solidFill>
                <a:srgbClr val="FF0000"/>
              </a:solidFill>
              <a:effectLst/>
              <a:latin typeface="+mn-lt"/>
              <a:ea typeface="+mn-ea"/>
              <a:cs typeface="+mn-cs"/>
            </a:rPr>
            <a:t>*ICS 218 required as part of the supporting documentation</a:t>
          </a:r>
          <a:endParaRPr lang="en-US" sz="1100" baseline="0">
            <a:solidFill>
              <a:srgbClr val="FF0000"/>
            </a:solidFill>
            <a:effectLst/>
            <a:latin typeface="Arial" panose="020B0604020202020204" pitchFamily="34" charset="0"/>
            <a:ea typeface="+mn-ea"/>
            <a:cs typeface="Arial" panose="020B0604020202020204" pitchFamily="34" charset="0"/>
          </a:endParaRPr>
        </a:p>
        <a:p>
          <a:pPr marL="0" marR="0" indent="0" algn="l" defTabSz="914400" eaLnBrk="1" fontAlgn="auto" latinLnBrk="0" hangingPunct="1">
            <a:lnSpc>
              <a:spcPct val="100000"/>
            </a:lnSpc>
            <a:spcBef>
              <a:spcPts val="0"/>
            </a:spcBef>
            <a:spcAft>
              <a:spcPts val="0"/>
            </a:spcAft>
            <a:buClrTx/>
            <a:buSzTx/>
            <a:buFontTx/>
            <a:buNone/>
            <a:tabLst/>
            <a:defRPr/>
          </a:pPr>
          <a:endParaRPr lang="en-US" sz="1100">
            <a:effectLst/>
            <a:latin typeface="Arial" panose="020B0604020202020204" pitchFamily="34" charset="0"/>
            <a:cs typeface="Arial" panose="020B0604020202020204" pitchFamily="34" charset="0"/>
          </a:endParaRPr>
        </a:p>
        <a:p>
          <a:pPr algn="l"/>
          <a:r>
            <a:rPr lang="en-US" sz="1100" baseline="0">
              <a:latin typeface="Arial" panose="020B0604020202020204" pitchFamily="34" charset="0"/>
              <a:cs typeface="Arial" panose="020B0604020202020204" pitchFamily="34" charset="0"/>
            </a:rPr>
            <a:t>Meals provided by the state or another jurisdiction are not eligible for reimbursement by the responding agencies.  If meals were purchased during response travel by the responding agency by cash or credit card include the receipt and a meal roster of personnel who were fed.  If any actual travel reimbursement is being sought the State Travel Rules and rates apply.</a:t>
          </a:r>
        </a:p>
        <a:p>
          <a:pPr algn="l"/>
          <a:endParaRPr lang="en-US" sz="1100" baseline="0">
            <a:latin typeface="Arial" panose="020B0604020202020204" pitchFamily="34" charset="0"/>
            <a:cs typeface="Arial" panose="020B0604020202020204" pitchFamily="34" charset="0"/>
          </a:endParaRPr>
        </a:p>
        <a:p>
          <a:pPr algn="l"/>
          <a:r>
            <a:rPr lang="en-US" sz="1100" u="sng" baseline="0">
              <a:latin typeface="Arial" panose="020B0604020202020204" pitchFamily="34" charset="0"/>
              <a:cs typeface="Arial" panose="020B0604020202020204" pitchFamily="34" charset="0"/>
            </a:rPr>
            <a:t>Benefits Calculation</a:t>
          </a:r>
        </a:p>
        <a:p>
          <a:pPr algn="l"/>
          <a:r>
            <a:rPr lang="en-US" sz="1100" baseline="0">
              <a:latin typeface="Arial" panose="020B0604020202020204" pitchFamily="34" charset="0"/>
              <a:cs typeface="Arial" panose="020B0604020202020204" pitchFamily="34" charset="0"/>
            </a:rPr>
            <a:t>Complete the Benefits Calculation page to indicate the costs for regular and overtime hours.  If a department responds outside of their AOR fringe benefits for regular and OT apply.  If claim is within the AOR only the cost of OT benefits are eligible.  Individual benefit rate percentages are to be included in the labor claim forms.</a:t>
          </a:r>
        </a:p>
        <a:p>
          <a:pPr algn="l"/>
          <a:endParaRPr lang="en-US" sz="1100" baseline="0">
            <a:latin typeface="Arial" panose="020B0604020202020204" pitchFamily="34" charset="0"/>
            <a:cs typeface="Arial" panose="020B0604020202020204" pitchFamily="34" charset="0"/>
          </a:endParaRPr>
        </a:p>
        <a:p>
          <a:r>
            <a:rPr lang="en-US" sz="1100" u="sng" baseline="0">
              <a:solidFill>
                <a:schemeClr val="dk1"/>
              </a:solidFill>
              <a:effectLst/>
              <a:latin typeface="+mn-lt"/>
              <a:ea typeface="+mn-ea"/>
              <a:cs typeface="+mn-cs"/>
            </a:rPr>
            <a:t>Required Documentation</a:t>
          </a:r>
          <a:endParaRPr lang="en-US">
            <a:effectLst/>
          </a:endParaRPr>
        </a:p>
        <a:p>
          <a:r>
            <a:rPr lang="en-US" sz="1100" baseline="0">
              <a:solidFill>
                <a:schemeClr val="dk1"/>
              </a:solidFill>
              <a:effectLst/>
              <a:latin typeface="+mn-lt"/>
              <a:ea typeface="+mn-ea"/>
              <a:cs typeface="+mn-cs"/>
            </a:rPr>
            <a:t>Payroll /OT policy</a:t>
          </a:r>
          <a:endParaRPr lang="en-US">
            <a:effectLst/>
          </a:endParaRPr>
        </a:p>
        <a:p>
          <a:r>
            <a:rPr lang="en-US" sz="1100" baseline="0">
              <a:solidFill>
                <a:schemeClr val="dk1"/>
              </a:solidFill>
              <a:effectLst/>
              <a:latin typeface="+mn-lt"/>
              <a:ea typeface="+mn-ea"/>
              <a:cs typeface="+mn-cs"/>
            </a:rPr>
            <a:t>Travel policy</a:t>
          </a:r>
          <a:endParaRPr lang="en-US">
            <a:effectLst/>
          </a:endParaRPr>
        </a:p>
        <a:p>
          <a:r>
            <a:rPr lang="en-US" sz="1100" baseline="0">
              <a:solidFill>
                <a:schemeClr val="dk1"/>
              </a:solidFill>
              <a:effectLst/>
              <a:latin typeface="+mn-lt"/>
              <a:ea typeface="+mn-ea"/>
              <a:cs typeface="+mn-cs"/>
            </a:rPr>
            <a:t>W9</a:t>
          </a:r>
          <a:endParaRPr lang="en-US">
            <a:effectLst/>
          </a:endParaRPr>
        </a:p>
        <a:p>
          <a:r>
            <a:rPr lang="en-US" sz="1100" baseline="0">
              <a:solidFill>
                <a:schemeClr val="dk1"/>
              </a:solidFill>
              <a:effectLst/>
              <a:latin typeface="+mn-lt"/>
              <a:ea typeface="+mn-ea"/>
              <a:cs typeface="+mn-cs"/>
            </a:rPr>
            <a:t>Paystub or file from financial systems that shows breakdown of staff pay, hours, benefits, payroll period</a:t>
          </a:r>
          <a:endParaRPr lang="en-US">
            <a:effectLst/>
          </a:endParaRPr>
        </a:p>
        <a:p>
          <a:r>
            <a:rPr lang="en-US" sz="1100" baseline="0">
              <a:solidFill>
                <a:schemeClr val="dk1"/>
              </a:solidFill>
              <a:effectLst/>
              <a:latin typeface="+mn-lt"/>
              <a:ea typeface="+mn-ea"/>
              <a:cs typeface="+mn-cs"/>
            </a:rPr>
            <a:t>Travel claims (include proof that employee was paid for claimed travel, meals, per diem)</a:t>
          </a:r>
        </a:p>
        <a:p>
          <a:r>
            <a:rPr lang="en-US" sz="1100" baseline="0">
              <a:solidFill>
                <a:schemeClr val="dk1"/>
              </a:solidFill>
              <a:effectLst/>
              <a:latin typeface="+mn-lt"/>
              <a:ea typeface="+mn-ea"/>
              <a:cs typeface="+mn-cs"/>
            </a:rPr>
            <a:t>Contracted services: Agreement and proof of payment</a:t>
          </a:r>
        </a:p>
        <a:p>
          <a:r>
            <a:rPr lang="en-US" sz="1100" baseline="0">
              <a:solidFill>
                <a:schemeClr val="dk1"/>
              </a:solidFill>
              <a:effectLst/>
              <a:latin typeface="+mn-lt"/>
              <a:ea typeface="+mn-ea"/>
              <a:cs typeface="+mn-cs"/>
            </a:rPr>
            <a:t>Receipts for all purchases claimed in the reimbursment pkg</a:t>
          </a:r>
          <a:endParaRPr lang="en-US">
            <a:effectLst/>
          </a:endParaRPr>
        </a:p>
        <a:p>
          <a:r>
            <a:rPr lang="en-US" sz="1100" baseline="0">
              <a:solidFill>
                <a:schemeClr val="dk1"/>
              </a:solidFill>
              <a:effectLst/>
              <a:latin typeface="+mn-lt"/>
              <a:ea typeface="+mn-ea"/>
              <a:cs typeface="+mn-cs"/>
            </a:rPr>
            <a:t>Form B (signed copy) and any amendments</a:t>
          </a:r>
        </a:p>
        <a:p>
          <a:r>
            <a:rPr lang="en-US" sz="1100" baseline="0">
              <a:solidFill>
                <a:schemeClr val="dk1"/>
              </a:solidFill>
              <a:effectLst/>
              <a:latin typeface="+mn-lt"/>
              <a:ea typeface="+mn-ea"/>
              <a:cs typeface="+mn-cs"/>
            </a:rPr>
            <a:t>Anything you claim MUST have proof of payment attached</a:t>
          </a:r>
          <a:endParaRPr lang="en-US">
            <a:effectLst/>
          </a:endParaRPr>
        </a:p>
        <a:p>
          <a:pPr algn="l"/>
          <a:r>
            <a:rPr lang="en-US" sz="1100" baseline="0">
              <a:latin typeface="Arial" panose="020B0604020202020204" pitchFamily="34" charset="0"/>
              <a:cs typeface="Arial" panose="020B0604020202020204" pitchFamily="34" charset="0"/>
            </a:rPr>
            <a:t>ICS Forms (i.e. ICS214 for personnel , ICS218 for owned equipment used on deplolyment, etc...)</a:t>
          </a:r>
        </a:p>
        <a:p>
          <a:pPr algn="l"/>
          <a:endParaRPr lang="en-US" sz="1100" baseline="0">
            <a:latin typeface="Arial" panose="020B0604020202020204" pitchFamily="34" charset="0"/>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9</xdr:col>
      <xdr:colOff>95250</xdr:colOff>
      <xdr:row>44</xdr:row>
      <xdr:rowOff>66675</xdr:rowOff>
    </xdr:from>
    <xdr:ext cx="0" cy="152400"/>
    <xdr:sp macro="" textlink="">
      <xdr:nvSpPr>
        <xdr:cNvPr id="2" name="Line 29">
          <a:extLst>
            <a:ext uri="{FF2B5EF4-FFF2-40B4-BE49-F238E27FC236}">
              <a16:creationId xmlns:a16="http://schemas.microsoft.com/office/drawing/2014/main" id="{00000000-0008-0000-0600-000002000000}"/>
            </a:ext>
          </a:extLst>
        </xdr:cNvPr>
        <xdr:cNvSpPr>
          <a:spLocks noChangeShapeType="1"/>
        </xdr:cNvSpPr>
      </xdr:nvSpPr>
      <xdr:spPr bwMode="auto">
        <a:xfrm>
          <a:off x="5410200" y="8972550"/>
          <a:ext cx="0" cy="1524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oneCellAnchor>
  <xdr:oneCellAnchor>
    <xdr:from>
      <xdr:col>2</xdr:col>
      <xdr:colOff>47625</xdr:colOff>
      <xdr:row>44</xdr:row>
      <xdr:rowOff>76200</xdr:rowOff>
    </xdr:from>
    <xdr:ext cx="0" cy="152400"/>
    <xdr:sp macro="" textlink="">
      <xdr:nvSpPr>
        <xdr:cNvPr id="3" name="Line 30">
          <a:extLst>
            <a:ext uri="{FF2B5EF4-FFF2-40B4-BE49-F238E27FC236}">
              <a16:creationId xmlns:a16="http://schemas.microsoft.com/office/drawing/2014/main" id="{00000000-0008-0000-0600-000003000000}"/>
            </a:ext>
          </a:extLst>
        </xdr:cNvPr>
        <xdr:cNvSpPr>
          <a:spLocks noChangeShapeType="1"/>
        </xdr:cNvSpPr>
      </xdr:nvSpPr>
      <xdr:spPr bwMode="auto">
        <a:xfrm>
          <a:off x="1285875" y="8982075"/>
          <a:ext cx="0" cy="1524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45EA38-ADD2-4382-993C-566A4C29D2A2}">
  <dimension ref="A1"/>
  <sheetViews>
    <sheetView tabSelected="1" topLeftCell="A19" zoomScale="85" zoomScaleNormal="85" workbookViewId="0">
      <selection activeCell="P123" sqref="P123"/>
    </sheetView>
  </sheetViews>
  <sheetFormatPr defaultRowHeight="15" x14ac:dyDescent="0.25"/>
  <cols>
    <col min="14" max="14" width="1.42578125" customWidth="1"/>
  </cols>
  <sheetData/>
  <pageMargins left="0.7" right="0.7" top="0.75" bottom="0.75" header="0.3" footer="0.3"/>
  <pageSetup orientation="portrait" verticalDpi="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P53"/>
  <sheetViews>
    <sheetView zoomScale="90" zoomScaleNormal="90" workbookViewId="0">
      <pane ySplit="8" topLeftCell="A9" activePane="bottomLeft" state="frozen"/>
      <selection pane="bottomLeft" activeCell="J9" sqref="J9"/>
    </sheetView>
  </sheetViews>
  <sheetFormatPr defaultRowHeight="15" x14ac:dyDescent="0.25"/>
  <cols>
    <col min="1" max="1" width="23.140625" style="28" customWidth="1"/>
    <col min="2" max="2" width="11" style="28" customWidth="1"/>
    <col min="3" max="3" width="14" style="28" customWidth="1"/>
    <col min="4" max="4" width="29.5703125" style="28" customWidth="1"/>
    <col min="5" max="5" width="8" style="28" customWidth="1"/>
    <col min="6" max="7" width="9.140625" style="28"/>
    <col min="8" max="8" width="10.7109375" style="28" customWidth="1"/>
    <col min="9" max="9" width="11.140625" style="28" customWidth="1"/>
    <col min="10" max="12" width="9.140625" style="28"/>
    <col min="13" max="13" width="10.140625" style="28" customWidth="1"/>
    <col min="14" max="14" width="10" style="28" customWidth="1"/>
    <col min="15" max="15" width="11.5703125" style="28" customWidth="1"/>
    <col min="16" max="16384" width="9.140625" style="28"/>
  </cols>
  <sheetData>
    <row r="1" spans="1:16" ht="20.25" customHeight="1" x14ac:dyDescent="0.25">
      <c r="A1" s="461" t="s">
        <v>962</v>
      </c>
      <c r="B1" s="462"/>
      <c r="C1" s="462"/>
      <c r="D1" s="462"/>
      <c r="E1" s="462"/>
      <c r="F1" s="462"/>
      <c r="G1" s="462"/>
      <c r="H1" s="462"/>
      <c r="I1" s="462"/>
      <c r="J1" s="462"/>
      <c r="K1" s="462"/>
      <c r="L1" s="462"/>
      <c r="M1" s="196" t="s">
        <v>0</v>
      </c>
      <c r="N1" s="196" t="s">
        <v>1</v>
      </c>
      <c r="O1" s="196" t="s">
        <v>2</v>
      </c>
      <c r="P1" s="197"/>
    </row>
    <row r="2" spans="1:16" ht="16.5" customHeight="1" x14ac:dyDescent="0.25">
      <c r="A2" s="466" t="s">
        <v>961</v>
      </c>
      <c r="B2" s="467"/>
      <c r="C2" s="467"/>
      <c r="D2" s="467"/>
      <c r="E2" s="467"/>
      <c r="F2" s="467"/>
      <c r="G2" s="467"/>
      <c r="H2" s="467"/>
      <c r="I2" s="467"/>
      <c r="J2" s="467"/>
      <c r="K2" s="467"/>
      <c r="L2" s="467"/>
      <c r="M2" s="467"/>
      <c r="N2" s="467"/>
      <c r="O2" s="467"/>
      <c r="P2" s="468"/>
    </row>
    <row r="3" spans="1:16" s="29" customFormat="1" ht="15.75" customHeight="1" x14ac:dyDescent="0.25">
      <c r="A3" s="463" t="s">
        <v>9</v>
      </c>
      <c r="B3" s="464"/>
      <c r="C3" s="464"/>
      <c r="D3" s="464"/>
      <c r="E3" s="465" t="s">
        <v>89</v>
      </c>
      <c r="F3" s="465"/>
      <c r="G3" s="465"/>
      <c r="H3" s="465" t="s">
        <v>928</v>
      </c>
      <c r="I3" s="465"/>
      <c r="J3" s="184" t="s">
        <v>10</v>
      </c>
      <c r="K3" s="184"/>
      <c r="L3" s="465" t="s">
        <v>11</v>
      </c>
      <c r="M3" s="465"/>
      <c r="N3" s="465" t="s">
        <v>26</v>
      </c>
      <c r="O3" s="465"/>
      <c r="P3" s="469"/>
    </row>
    <row r="4" spans="1:16" ht="15.75" customHeight="1" x14ac:dyDescent="0.25">
      <c r="A4" s="459">
        <f>Summary!A4:P4</f>
        <v>0</v>
      </c>
      <c r="B4" s="275"/>
      <c r="C4" s="275"/>
      <c r="D4" s="275"/>
      <c r="E4" s="275"/>
      <c r="F4" s="275"/>
      <c r="G4" s="275"/>
      <c r="H4" s="460"/>
      <c r="I4" s="460"/>
      <c r="J4" s="452"/>
      <c r="K4" s="452"/>
      <c r="L4" s="460"/>
      <c r="M4" s="460"/>
      <c r="N4" s="452"/>
      <c r="O4" s="452"/>
      <c r="P4" s="453"/>
    </row>
    <row r="5" spans="1:16" ht="30.75" customHeight="1" x14ac:dyDescent="0.25">
      <c r="A5" s="454" t="s">
        <v>24</v>
      </c>
      <c r="B5" s="455"/>
      <c r="C5" s="455"/>
      <c r="D5" s="275">
        <f>Summary!D5</f>
        <v>0</v>
      </c>
      <c r="E5" s="275"/>
      <c r="F5" s="275"/>
      <c r="G5" s="275"/>
      <c r="H5" s="275"/>
      <c r="I5" s="275"/>
      <c r="J5" s="448" t="s">
        <v>14</v>
      </c>
      <c r="K5" s="448"/>
      <c r="L5" s="185" t="s">
        <v>12</v>
      </c>
      <c r="M5" s="186">
        <f>Summary!M5</f>
        <v>0</v>
      </c>
      <c r="N5" s="185" t="s">
        <v>13</v>
      </c>
      <c r="O5" s="186">
        <f>Summary!O5</f>
        <v>0</v>
      </c>
      <c r="P5" s="198"/>
    </row>
    <row r="6" spans="1:16" ht="25.5" customHeight="1" x14ac:dyDescent="0.25">
      <c r="A6" s="456" t="s">
        <v>15</v>
      </c>
      <c r="B6" s="457"/>
      <c r="C6" s="457"/>
      <c r="D6" s="275">
        <f>Summary!D6</f>
        <v>0</v>
      </c>
      <c r="E6" s="275"/>
      <c r="F6" s="275"/>
      <c r="G6" s="275"/>
      <c r="H6" s="275"/>
      <c r="I6" s="275"/>
      <c r="J6" s="275"/>
      <c r="K6" s="275"/>
      <c r="L6" s="275"/>
      <c r="M6" s="275"/>
      <c r="N6" s="275"/>
      <c r="O6" s="275"/>
      <c r="P6" s="458"/>
    </row>
    <row r="7" spans="1:16" ht="19.5" customHeight="1" thickBot="1" x14ac:dyDescent="0.3">
      <c r="A7" s="199" t="s">
        <v>27</v>
      </c>
      <c r="B7" s="444"/>
      <c r="C7" s="444"/>
      <c r="D7" s="444"/>
      <c r="E7" s="445" t="s">
        <v>30</v>
      </c>
      <c r="F7" s="445"/>
      <c r="G7" s="445"/>
      <c r="H7" s="445"/>
      <c r="I7" s="445"/>
      <c r="J7" s="445"/>
      <c r="K7" s="445"/>
      <c r="L7" s="445"/>
      <c r="M7" s="446"/>
      <c r="N7" s="446"/>
      <c r="O7" s="446"/>
      <c r="P7" s="447"/>
    </row>
    <row r="8" spans="1:16" s="29" customFormat="1" ht="49.5" customHeight="1" x14ac:dyDescent="0.25">
      <c r="A8" s="200" t="s">
        <v>28</v>
      </c>
      <c r="B8" s="192" t="s">
        <v>29</v>
      </c>
      <c r="C8" s="449" t="s">
        <v>68</v>
      </c>
      <c r="D8" s="449"/>
      <c r="E8" s="193" t="s">
        <v>67</v>
      </c>
      <c r="F8" s="194"/>
      <c r="G8" s="194"/>
      <c r="H8" s="194"/>
      <c r="I8" s="194"/>
      <c r="J8" s="194"/>
      <c r="K8" s="194"/>
      <c r="L8" s="194"/>
      <c r="M8" s="195" t="s">
        <v>31</v>
      </c>
      <c r="N8" s="195" t="s">
        <v>32</v>
      </c>
      <c r="O8" s="450" t="s">
        <v>33</v>
      </c>
      <c r="P8" s="451"/>
    </row>
    <row r="9" spans="1:16" ht="25.5" customHeight="1" x14ac:dyDescent="0.25">
      <c r="A9" s="201"/>
      <c r="B9" s="187"/>
      <c r="C9" s="435"/>
      <c r="D9" s="435"/>
      <c r="E9" s="89" t="s">
        <v>76</v>
      </c>
      <c r="F9" s="35"/>
      <c r="G9" s="35"/>
      <c r="H9" s="35"/>
      <c r="I9" s="35"/>
      <c r="J9" s="35"/>
      <c r="K9" s="35"/>
      <c r="L9" s="35"/>
      <c r="M9" s="188">
        <f>SUM(F9:L9)</f>
        <v>0</v>
      </c>
      <c r="N9" s="36"/>
      <c r="O9" s="189">
        <f>M9*N9</f>
        <v>0</v>
      </c>
      <c r="P9" s="202"/>
    </row>
    <row r="10" spans="1:16" ht="25.5" customHeight="1" x14ac:dyDescent="0.25">
      <c r="A10" s="201"/>
      <c r="B10" s="187"/>
      <c r="C10" s="435"/>
      <c r="D10" s="435"/>
      <c r="E10" s="89" t="s">
        <v>76</v>
      </c>
      <c r="F10" s="35"/>
      <c r="G10" s="35"/>
      <c r="H10" s="35"/>
      <c r="I10" s="35"/>
      <c r="J10" s="35"/>
      <c r="K10" s="35"/>
      <c r="L10" s="35"/>
      <c r="M10" s="188">
        <f t="shared" ref="M10:M50" si="0">SUM(F10:L10)</f>
        <v>0</v>
      </c>
      <c r="N10" s="36"/>
      <c r="O10" s="189">
        <f t="shared" ref="O10:O50" si="1">M10*N10</f>
        <v>0</v>
      </c>
      <c r="P10" s="202"/>
    </row>
    <row r="11" spans="1:16" ht="25.5" customHeight="1" x14ac:dyDescent="0.25">
      <c r="A11" s="201"/>
      <c r="B11" s="187"/>
      <c r="C11" s="435"/>
      <c r="D11" s="435"/>
      <c r="E11" s="89" t="s">
        <v>76</v>
      </c>
      <c r="F11" s="35"/>
      <c r="G11" s="35"/>
      <c r="H11" s="35"/>
      <c r="I11" s="35"/>
      <c r="J11" s="35"/>
      <c r="K11" s="35"/>
      <c r="L11" s="35"/>
      <c r="M11" s="188">
        <f t="shared" si="0"/>
        <v>0</v>
      </c>
      <c r="N11" s="36"/>
      <c r="O11" s="189">
        <f t="shared" si="1"/>
        <v>0</v>
      </c>
      <c r="P11" s="202"/>
    </row>
    <row r="12" spans="1:16" ht="25.5" customHeight="1" x14ac:dyDescent="0.25">
      <c r="A12" s="201"/>
      <c r="B12" s="187"/>
      <c r="C12" s="435"/>
      <c r="D12" s="435"/>
      <c r="E12" s="89" t="s">
        <v>76</v>
      </c>
      <c r="F12" s="35"/>
      <c r="G12" s="35"/>
      <c r="H12" s="35"/>
      <c r="I12" s="35"/>
      <c r="J12" s="35"/>
      <c r="K12" s="35"/>
      <c r="L12" s="35"/>
      <c r="M12" s="188">
        <f t="shared" si="0"/>
        <v>0</v>
      </c>
      <c r="N12" s="36"/>
      <c r="O12" s="189">
        <f t="shared" si="1"/>
        <v>0</v>
      </c>
      <c r="P12" s="202"/>
    </row>
    <row r="13" spans="1:16" ht="25.5" customHeight="1" x14ac:dyDescent="0.25">
      <c r="A13" s="201"/>
      <c r="B13" s="187"/>
      <c r="C13" s="435"/>
      <c r="D13" s="435"/>
      <c r="E13" s="89" t="s">
        <v>76</v>
      </c>
      <c r="F13" s="35"/>
      <c r="G13" s="35"/>
      <c r="H13" s="35"/>
      <c r="I13" s="35"/>
      <c r="J13" s="35"/>
      <c r="K13" s="35"/>
      <c r="L13" s="35"/>
      <c r="M13" s="188">
        <f t="shared" si="0"/>
        <v>0</v>
      </c>
      <c r="N13" s="36"/>
      <c r="O13" s="189">
        <f t="shared" si="1"/>
        <v>0</v>
      </c>
      <c r="P13" s="202"/>
    </row>
    <row r="14" spans="1:16" ht="25.5" customHeight="1" x14ac:dyDescent="0.25">
      <c r="A14" s="201"/>
      <c r="B14" s="187"/>
      <c r="C14" s="435"/>
      <c r="D14" s="435"/>
      <c r="E14" s="89" t="s">
        <v>76</v>
      </c>
      <c r="F14" s="35"/>
      <c r="G14" s="35"/>
      <c r="H14" s="35"/>
      <c r="I14" s="35"/>
      <c r="J14" s="35"/>
      <c r="K14" s="35"/>
      <c r="L14" s="35"/>
      <c r="M14" s="188">
        <f t="shared" si="0"/>
        <v>0</v>
      </c>
      <c r="N14" s="36"/>
      <c r="O14" s="189">
        <f t="shared" si="1"/>
        <v>0</v>
      </c>
      <c r="P14" s="202"/>
    </row>
    <row r="15" spans="1:16" ht="25.5" customHeight="1" x14ac:dyDescent="0.25">
      <c r="A15" s="201"/>
      <c r="B15" s="187"/>
      <c r="C15" s="435"/>
      <c r="D15" s="435"/>
      <c r="E15" s="89" t="s">
        <v>76</v>
      </c>
      <c r="F15" s="35"/>
      <c r="G15" s="35"/>
      <c r="H15" s="35"/>
      <c r="I15" s="35"/>
      <c r="J15" s="35"/>
      <c r="K15" s="35"/>
      <c r="L15" s="35"/>
      <c r="M15" s="188">
        <f t="shared" si="0"/>
        <v>0</v>
      </c>
      <c r="N15" s="36"/>
      <c r="O15" s="189">
        <f t="shared" si="1"/>
        <v>0</v>
      </c>
      <c r="P15" s="202"/>
    </row>
    <row r="16" spans="1:16" ht="25.5" customHeight="1" x14ac:dyDescent="0.25">
      <c r="A16" s="201"/>
      <c r="B16" s="187"/>
      <c r="C16" s="435"/>
      <c r="D16" s="435"/>
      <c r="E16" s="89" t="s">
        <v>76</v>
      </c>
      <c r="F16" s="35"/>
      <c r="G16" s="35"/>
      <c r="H16" s="35"/>
      <c r="I16" s="35"/>
      <c r="J16" s="35"/>
      <c r="K16" s="35"/>
      <c r="L16" s="35"/>
      <c r="M16" s="188">
        <f t="shared" si="0"/>
        <v>0</v>
      </c>
      <c r="N16" s="36"/>
      <c r="O16" s="189">
        <f t="shared" si="1"/>
        <v>0</v>
      </c>
      <c r="P16" s="202"/>
    </row>
    <row r="17" spans="1:16" ht="25.5" customHeight="1" x14ac:dyDescent="0.25">
      <c r="A17" s="201"/>
      <c r="B17" s="187"/>
      <c r="C17" s="435"/>
      <c r="D17" s="435"/>
      <c r="E17" s="89" t="s">
        <v>76</v>
      </c>
      <c r="F17" s="35"/>
      <c r="G17" s="35"/>
      <c r="H17" s="35"/>
      <c r="I17" s="35"/>
      <c r="J17" s="35"/>
      <c r="K17" s="35"/>
      <c r="L17" s="35"/>
      <c r="M17" s="188">
        <f t="shared" si="0"/>
        <v>0</v>
      </c>
      <c r="N17" s="36"/>
      <c r="O17" s="189">
        <f t="shared" si="1"/>
        <v>0</v>
      </c>
      <c r="P17" s="202"/>
    </row>
    <row r="18" spans="1:16" ht="25.5" customHeight="1" x14ac:dyDescent="0.25">
      <c r="A18" s="201"/>
      <c r="B18" s="187"/>
      <c r="C18" s="435"/>
      <c r="D18" s="435"/>
      <c r="E18" s="89" t="s">
        <v>76</v>
      </c>
      <c r="F18" s="35"/>
      <c r="G18" s="35"/>
      <c r="H18" s="35"/>
      <c r="I18" s="35"/>
      <c r="J18" s="35"/>
      <c r="K18" s="35"/>
      <c r="L18" s="35"/>
      <c r="M18" s="188">
        <f t="shared" si="0"/>
        <v>0</v>
      </c>
      <c r="N18" s="36"/>
      <c r="O18" s="189">
        <f t="shared" si="1"/>
        <v>0</v>
      </c>
      <c r="P18" s="202"/>
    </row>
    <row r="19" spans="1:16" ht="25.5" customHeight="1" x14ac:dyDescent="0.25">
      <c r="A19" s="201"/>
      <c r="B19" s="187"/>
      <c r="C19" s="435"/>
      <c r="D19" s="435"/>
      <c r="E19" s="89" t="s">
        <v>76</v>
      </c>
      <c r="F19" s="35"/>
      <c r="G19" s="35"/>
      <c r="H19" s="35"/>
      <c r="I19" s="35"/>
      <c r="J19" s="35"/>
      <c r="K19" s="35"/>
      <c r="L19" s="35"/>
      <c r="M19" s="188">
        <f t="shared" si="0"/>
        <v>0</v>
      </c>
      <c r="N19" s="36"/>
      <c r="O19" s="189">
        <f t="shared" si="1"/>
        <v>0</v>
      </c>
      <c r="P19" s="202"/>
    </row>
    <row r="20" spans="1:16" ht="25.5" customHeight="1" x14ac:dyDescent="0.25">
      <c r="A20" s="201"/>
      <c r="B20" s="187"/>
      <c r="C20" s="435"/>
      <c r="D20" s="435"/>
      <c r="E20" s="89" t="s">
        <v>76</v>
      </c>
      <c r="F20" s="35"/>
      <c r="G20" s="35"/>
      <c r="H20" s="35"/>
      <c r="I20" s="35"/>
      <c r="J20" s="35"/>
      <c r="K20" s="35"/>
      <c r="L20" s="35"/>
      <c r="M20" s="188">
        <f t="shared" si="0"/>
        <v>0</v>
      </c>
      <c r="N20" s="36"/>
      <c r="O20" s="189">
        <f t="shared" si="1"/>
        <v>0</v>
      </c>
      <c r="P20" s="202"/>
    </row>
    <row r="21" spans="1:16" ht="25.5" customHeight="1" x14ac:dyDescent="0.25">
      <c r="A21" s="201"/>
      <c r="B21" s="187"/>
      <c r="C21" s="435"/>
      <c r="D21" s="435"/>
      <c r="E21" s="89" t="s">
        <v>76</v>
      </c>
      <c r="F21" s="35"/>
      <c r="G21" s="35"/>
      <c r="H21" s="35"/>
      <c r="I21" s="35"/>
      <c r="J21" s="35"/>
      <c r="K21" s="35"/>
      <c r="L21" s="35"/>
      <c r="M21" s="188">
        <f t="shared" si="0"/>
        <v>0</v>
      </c>
      <c r="N21" s="36"/>
      <c r="O21" s="189">
        <f t="shared" si="1"/>
        <v>0</v>
      </c>
      <c r="P21" s="202"/>
    </row>
    <row r="22" spans="1:16" ht="25.5" customHeight="1" x14ac:dyDescent="0.25">
      <c r="A22" s="201"/>
      <c r="B22" s="187"/>
      <c r="C22" s="435"/>
      <c r="D22" s="435"/>
      <c r="E22" s="89" t="s">
        <v>76</v>
      </c>
      <c r="F22" s="35"/>
      <c r="G22" s="35"/>
      <c r="H22" s="35"/>
      <c r="I22" s="35"/>
      <c r="J22" s="35"/>
      <c r="K22" s="35"/>
      <c r="L22" s="35"/>
      <c r="M22" s="188">
        <f t="shared" si="0"/>
        <v>0</v>
      </c>
      <c r="N22" s="36"/>
      <c r="O22" s="189">
        <f t="shared" si="1"/>
        <v>0</v>
      </c>
      <c r="P22" s="202"/>
    </row>
    <row r="23" spans="1:16" ht="25.5" customHeight="1" x14ac:dyDescent="0.25">
      <c r="A23" s="201"/>
      <c r="B23" s="187"/>
      <c r="C23" s="435"/>
      <c r="D23" s="435"/>
      <c r="E23" s="89" t="s">
        <v>76</v>
      </c>
      <c r="F23" s="35"/>
      <c r="G23" s="35"/>
      <c r="H23" s="35"/>
      <c r="I23" s="35"/>
      <c r="J23" s="35"/>
      <c r="K23" s="35"/>
      <c r="L23" s="35"/>
      <c r="M23" s="188">
        <f t="shared" si="0"/>
        <v>0</v>
      </c>
      <c r="N23" s="36"/>
      <c r="O23" s="189">
        <f t="shared" si="1"/>
        <v>0</v>
      </c>
      <c r="P23" s="202"/>
    </row>
    <row r="24" spans="1:16" ht="25.5" customHeight="1" x14ac:dyDescent="0.25">
      <c r="A24" s="201"/>
      <c r="B24" s="187"/>
      <c r="C24" s="435"/>
      <c r="D24" s="435"/>
      <c r="E24" s="89" t="s">
        <v>76</v>
      </c>
      <c r="F24" s="35"/>
      <c r="G24" s="35"/>
      <c r="H24" s="35"/>
      <c r="I24" s="35"/>
      <c r="J24" s="35"/>
      <c r="K24" s="35"/>
      <c r="L24" s="35"/>
      <c r="M24" s="188">
        <f t="shared" si="0"/>
        <v>0</v>
      </c>
      <c r="N24" s="36"/>
      <c r="O24" s="189">
        <f t="shared" si="1"/>
        <v>0</v>
      </c>
      <c r="P24" s="202"/>
    </row>
    <row r="25" spans="1:16" ht="25.5" customHeight="1" x14ac:dyDescent="0.25">
      <c r="A25" s="201"/>
      <c r="B25" s="187"/>
      <c r="C25" s="435"/>
      <c r="D25" s="435"/>
      <c r="E25" s="89" t="s">
        <v>76</v>
      </c>
      <c r="F25" s="35"/>
      <c r="G25" s="35"/>
      <c r="H25" s="35"/>
      <c r="I25" s="35"/>
      <c r="J25" s="35"/>
      <c r="K25" s="35"/>
      <c r="L25" s="35"/>
      <c r="M25" s="188">
        <f t="shared" si="0"/>
        <v>0</v>
      </c>
      <c r="N25" s="36"/>
      <c r="O25" s="189">
        <f t="shared" si="1"/>
        <v>0</v>
      </c>
      <c r="P25" s="202"/>
    </row>
    <row r="26" spans="1:16" ht="25.5" customHeight="1" x14ac:dyDescent="0.25">
      <c r="A26" s="201"/>
      <c r="B26" s="187"/>
      <c r="C26" s="435"/>
      <c r="D26" s="435"/>
      <c r="E26" s="89" t="s">
        <v>76</v>
      </c>
      <c r="F26" s="35"/>
      <c r="G26" s="35"/>
      <c r="H26" s="35"/>
      <c r="I26" s="35"/>
      <c r="J26" s="35"/>
      <c r="K26" s="35"/>
      <c r="L26" s="35"/>
      <c r="M26" s="188">
        <f t="shared" si="0"/>
        <v>0</v>
      </c>
      <c r="N26" s="36"/>
      <c r="O26" s="189">
        <f t="shared" si="1"/>
        <v>0</v>
      </c>
      <c r="P26" s="202"/>
    </row>
    <row r="27" spans="1:16" ht="25.5" customHeight="1" x14ac:dyDescent="0.25">
      <c r="A27" s="201"/>
      <c r="B27" s="187"/>
      <c r="C27" s="435"/>
      <c r="D27" s="435"/>
      <c r="E27" s="89" t="s">
        <v>76</v>
      </c>
      <c r="F27" s="35"/>
      <c r="G27" s="35"/>
      <c r="H27" s="35"/>
      <c r="I27" s="35"/>
      <c r="J27" s="35"/>
      <c r="K27" s="35"/>
      <c r="L27" s="35"/>
      <c r="M27" s="188">
        <f t="shared" si="0"/>
        <v>0</v>
      </c>
      <c r="N27" s="36"/>
      <c r="O27" s="189">
        <f t="shared" si="1"/>
        <v>0</v>
      </c>
      <c r="P27" s="202"/>
    </row>
    <row r="28" spans="1:16" ht="25.5" customHeight="1" x14ac:dyDescent="0.25">
      <c r="A28" s="201"/>
      <c r="B28" s="187"/>
      <c r="C28" s="435"/>
      <c r="D28" s="435"/>
      <c r="E28" s="89" t="s">
        <v>76</v>
      </c>
      <c r="F28" s="35"/>
      <c r="G28" s="35"/>
      <c r="H28" s="35"/>
      <c r="I28" s="35"/>
      <c r="J28" s="35"/>
      <c r="K28" s="35"/>
      <c r="L28" s="35"/>
      <c r="M28" s="188">
        <f t="shared" si="0"/>
        <v>0</v>
      </c>
      <c r="N28" s="36"/>
      <c r="O28" s="189">
        <f t="shared" si="1"/>
        <v>0</v>
      </c>
      <c r="P28" s="202"/>
    </row>
    <row r="29" spans="1:16" ht="25.5" customHeight="1" x14ac:dyDescent="0.25">
      <c r="A29" s="201"/>
      <c r="B29" s="187"/>
      <c r="C29" s="435"/>
      <c r="D29" s="435"/>
      <c r="E29" s="89" t="s">
        <v>76</v>
      </c>
      <c r="F29" s="35"/>
      <c r="G29" s="35"/>
      <c r="H29" s="35"/>
      <c r="I29" s="35"/>
      <c r="J29" s="35"/>
      <c r="K29" s="35"/>
      <c r="L29" s="35"/>
      <c r="M29" s="188">
        <f t="shared" si="0"/>
        <v>0</v>
      </c>
      <c r="N29" s="36"/>
      <c r="O29" s="189">
        <f t="shared" si="1"/>
        <v>0</v>
      </c>
      <c r="P29" s="202"/>
    </row>
    <row r="30" spans="1:16" ht="25.5" customHeight="1" x14ac:dyDescent="0.25">
      <c r="A30" s="201"/>
      <c r="B30" s="187"/>
      <c r="C30" s="435"/>
      <c r="D30" s="435"/>
      <c r="E30" s="89" t="s">
        <v>76</v>
      </c>
      <c r="F30" s="35"/>
      <c r="G30" s="35"/>
      <c r="H30" s="35"/>
      <c r="I30" s="35"/>
      <c r="J30" s="35"/>
      <c r="K30" s="35"/>
      <c r="L30" s="35"/>
      <c r="M30" s="188">
        <f t="shared" si="0"/>
        <v>0</v>
      </c>
      <c r="N30" s="36"/>
      <c r="O30" s="189">
        <f t="shared" si="1"/>
        <v>0</v>
      </c>
      <c r="P30" s="202"/>
    </row>
    <row r="31" spans="1:16" ht="25.5" customHeight="1" x14ac:dyDescent="0.25">
      <c r="A31" s="201"/>
      <c r="B31" s="187"/>
      <c r="C31" s="435"/>
      <c r="D31" s="435"/>
      <c r="E31" s="89" t="s">
        <v>76</v>
      </c>
      <c r="F31" s="35"/>
      <c r="G31" s="35"/>
      <c r="H31" s="35"/>
      <c r="I31" s="35"/>
      <c r="J31" s="35"/>
      <c r="K31" s="35"/>
      <c r="L31" s="35"/>
      <c r="M31" s="188">
        <f t="shared" si="0"/>
        <v>0</v>
      </c>
      <c r="N31" s="36"/>
      <c r="O31" s="189">
        <f t="shared" si="1"/>
        <v>0</v>
      </c>
      <c r="P31" s="202"/>
    </row>
    <row r="32" spans="1:16" ht="25.5" customHeight="1" x14ac:dyDescent="0.25">
      <c r="A32" s="201"/>
      <c r="B32" s="187"/>
      <c r="C32" s="435"/>
      <c r="D32" s="435"/>
      <c r="E32" s="89" t="s">
        <v>76</v>
      </c>
      <c r="F32" s="35"/>
      <c r="G32" s="35"/>
      <c r="H32" s="35"/>
      <c r="I32" s="35"/>
      <c r="J32" s="35"/>
      <c r="K32" s="35"/>
      <c r="L32" s="35"/>
      <c r="M32" s="188">
        <f t="shared" si="0"/>
        <v>0</v>
      </c>
      <c r="N32" s="36"/>
      <c r="O32" s="189">
        <f t="shared" si="1"/>
        <v>0</v>
      </c>
      <c r="P32" s="202"/>
    </row>
    <row r="33" spans="1:16" ht="25.5" customHeight="1" x14ac:dyDescent="0.25">
      <c r="A33" s="201"/>
      <c r="B33" s="187"/>
      <c r="C33" s="435"/>
      <c r="D33" s="435"/>
      <c r="E33" s="89" t="s">
        <v>76</v>
      </c>
      <c r="F33" s="35"/>
      <c r="G33" s="35"/>
      <c r="H33" s="35"/>
      <c r="I33" s="35"/>
      <c r="J33" s="35"/>
      <c r="K33" s="35"/>
      <c r="L33" s="35"/>
      <c r="M33" s="188">
        <f t="shared" si="0"/>
        <v>0</v>
      </c>
      <c r="N33" s="36"/>
      <c r="O33" s="189">
        <f t="shared" si="1"/>
        <v>0</v>
      </c>
      <c r="P33" s="202"/>
    </row>
    <row r="34" spans="1:16" ht="25.5" customHeight="1" x14ac:dyDescent="0.25">
      <c r="A34" s="201"/>
      <c r="B34" s="187"/>
      <c r="C34" s="435"/>
      <c r="D34" s="435"/>
      <c r="E34" s="89" t="s">
        <v>76</v>
      </c>
      <c r="F34" s="35"/>
      <c r="G34" s="35"/>
      <c r="H34" s="35"/>
      <c r="I34" s="35"/>
      <c r="J34" s="35"/>
      <c r="K34" s="35"/>
      <c r="L34" s="35"/>
      <c r="M34" s="188">
        <f t="shared" si="0"/>
        <v>0</v>
      </c>
      <c r="N34" s="36"/>
      <c r="O34" s="189">
        <f t="shared" si="1"/>
        <v>0</v>
      </c>
      <c r="P34" s="202"/>
    </row>
    <row r="35" spans="1:16" ht="25.5" customHeight="1" x14ac:dyDescent="0.25">
      <c r="A35" s="201"/>
      <c r="B35" s="187"/>
      <c r="C35" s="435"/>
      <c r="D35" s="435"/>
      <c r="E35" s="89" t="s">
        <v>76</v>
      </c>
      <c r="F35" s="35"/>
      <c r="G35" s="35"/>
      <c r="H35" s="35"/>
      <c r="I35" s="35"/>
      <c r="J35" s="35"/>
      <c r="K35" s="35"/>
      <c r="L35" s="35"/>
      <c r="M35" s="188">
        <f t="shared" si="0"/>
        <v>0</v>
      </c>
      <c r="N35" s="36"/>
      <c r="O35" s="189">
        <f t="shared" si="1"/>
        <v>0</v>
      </c>
      <c r="P35" s="202"/>
    </row>
    <row r="36" spans="1:16" ht="25.5" customHeight="1" x14ac:dyDescent="0.25">
      <c r="A36" s="201"/>
      <c r="B36" s="187"/>
      <c r="C36" s="435"/>
      <c r="D36" s="435"/>
      <c r="E36" s="89" t="s">
        <v>76</v>
      </c>
      <c r="F36" s="35"/>
      <c r="G36" s="35"/>
      <c r="H36" s="35"/>
      <c r="I36" s="35"/>
      <c r="J36" s="35"/>
      <c r="K36" s="35"/>
      <c r="L36" s="35"/>
      <c r="M36" s="188">
        <f t="shared" si="0"/>
        <v>0</v>
      </c>
      <c r="N36" s="36"/>
      <c r="O36" s="189">
        <f t="shared" si="1"/>
        <v>0</v>
      </c>
      <c r="P36" s="202"/>
    </row>
    <row r="37" spans="1:16" ht="25.5" customHeight="1" x14ac:dyDescent="0.25">
      <c r="A37" s="201"/>
      <c r="B37" s="187"/>
      <c r="C37" s="435"/>
      <c r="D37" s="435"/>
      <c r="E37" s="89" t="s">
        <v>76</v>
      </c>
      <c r="F37" s="35"/>
      <c r="G37" s="35"/>
      <c r="H37" s="35"/>
      <c r="I37" s="35"/>
      <c r="J37" s="35"/>
      <c r="K37" s="35"/>
      <c r="L37" s="35"/>
      <c r="M37" s="188">
        <f t="shared" si="0"/>
        <v>0</v>
      </c>
      <c r="N37" s="36"/>
      <c r="O37" s="189">
        <f t="shared" si="1"/>
        <v>0</v>
      </c>
      <c r="P37" s="202"/>
    </row>
    <row r="38" spans="1:16" ht="25.5" customHeight="1" x14ac:dyDescent="0.25">
      <c r="A38" s="201"/>
      <c r="B38" s="187"/>
      <c r="C38" s="435"/>
      <c r="D38" s="435"/>
      <c r="E38" s="89" t="s">
        <v>76</v>
      </c>
      <c r="F38" s="35"/>
      <c r="G38" s="35"/>
      <c r="H38" s="35"/>
      <c r="I38" s="35"/>
      <c r="J38" s="35"/>
      <c r="K38" s="35"/>
      <c r="L38" s="35"/>
      <c r="M38" s="188">
        <f t="shared" si="0"/>
        <v>0</v>
      </c>
      <c r="N38" s="36"/>
      <c r="O38" s="189">
        <f t="shared" si="1"/>
        <v>0</v>
      </c>
      <c r="P38" s="202"/>
    </row>
    <row r="39" spans="1:16" ht="25.5" customHeight="1" x14ac:dyDescent="0.25">
      <c r="A39" s="201"/>
      <c r="B39" s="187"/>
      <c r="C39" s="435"/>
      <c r="D39" s="435"/>
      <c r="E39" s="89" t="s">
        <v>76</v>
      </c>
      <c r="F39" s="35"/>
      <c r="G39" s="35"/>
      <c r="H39" s="35"/>
      <c r="I39" s="35"/>
      <c r="J39" s="35"/>
      <c r="K39" s="35"/>
      <c r="L39" s="35"/>
      <c r="M39" s="188">
        <f t="shared" si="0"/>
        <v>0</v>
      </c>
      <c r="N39" s="36"/>
      <c r="O39" s="189">
        <f t="shared" si="1"/>
        <v>0</v>
      </c>
      <c r="P39" s="202"/>
    </row>
    <row r="40" spans="1:16" ht="25.5" customHeight="1" x14ac:dyDescent="0.25">
      <c r="A40" s="201"/>
      <c r="B40" s="187"/>
      <c r="C40" s="435"/>
      <c r="D40" s="435"/>
      <c r="E40" s="89" t="s">
        <v>76</v>
      </c>
      <c r="F40" s="35"/>
      <c r="G40" s="35"/>
      <c r="H40" s="35"/>
      <c r="I40" s="35"/>
      <c r="J40" s="35"/>
      <c r="K40" s="35"/>
      <c r="L40" s="35"/>
      <c r="M40" s="188">
        <f t="shared" si="0"/>
        <v>0</v>
      </c>
      <c r="N40" s="36"/>
      <c r="O40" s="189">
        <f t="shared" si="1"/>
        <v>0</v>
      </c>
      <c r="P40" s="202"/>
    </row>
    <row r="41" spans="1:16" ht="25.5" customHeight="1" x14ac:dyDescent="0.25">
      <c r="A41" s="201"/>
      <c r="B41" s="187"/>
      <c r="C41" s="435"/>
      <c r="D41" s="435"/>
      <c r="E41" s="89" t="s">
        <v>76</v>
      </c>
      <c r="F41" s="35"/>
      <c r="G41" s="35"/>
      <c r="H41" s="35"/>
      <c r="I41" s="35"/>
      <c r="J41" s="35"/>
      <c r="K41" s="35"/>
      <c r="L41" s="35"/>
      <c r="M41" s="188">
        <f t="shared" si="0"/>
        <v>0</v>
      </c>
      <c r="N41" s="36"/>
      <c r="O41" s="189">
        <f t="shared" si="1"/>
        <v>0</v>
      </c>
      <c r="P41" s="202"/>
    </row>
    <row r="42" spans="1:16" ht="25.5" customHeight="1" x14ac:dyDescent="0.25">
      <c r="A42" s="201"/>
      <c r="B42" s="187"/>
      <c r="C42" s="435"/>
      <c r="D42" s="435"/>
      <c r="E42" s="89" t="s">
        <v>76</v>
      </c>
      <c r="F42" s="35"/>
      <c r="G42" s="35"/>
      <c r="H42" s="35"/>
      <c r="I42" s="35"/>
      <c r="J42" s="35"/>
      <c r="K42" s="35"/>
      <c r="L42" s="35"/>
      <c r="M42" s="188">
        <f t="shared" si="0"/>
        <v>0</v>
      </c>
      <c r="N42" s="36"/>
      <c r="O42" s="189">
        <f t="shared" si="1"/>
        <v>0</v>
      </c>
      <c r="P42" s="202"/>
    </row>
    <row r="43" spans="1:16" ht="25.5" customHeight="1" x14ac:dyDescent="0.25">
      <c r="A43" s="201"/>
      <c r="B43" s="187"/>
      <c r="C43" s="435"/>
      <c r="D43" s="435"/>
      <c r="E43" s="89" t="s">
        <v>76</v>
      </c>
      <c r="F43" s="35"/>
      <c r="G43" s="35"/>
      <c r="H43" s="35"/>
      <c r="I43" s="35"/>
      <c r="J43" s="35"/>
      <c r="K43" s="35"/>
      <c r="L43" s="35"/>
      <c r="M43" s="188">
        <f t="shared" si="0"/>
        <v>0</v>
      </c>
      <c r="N43" s="36"/>
      <c r="O43" s="189">
        <f t="shared" si="1"/>
        <v>0</v>
      </c>
      <c r="P43" s="202"/>
    </row>
    <row r="44" spans="1:16" ht="25.5" customHeight="1" x14ac:dyDescent="0.25">
      <c r="A44" s="201"/>
      <c r="B44" s="187"/>
      <c r="C44" s="435"/>
      <c r="D44" s="435"/>
      <c r="E44" s="89" t="s">
        <v>76</v>
      </c>
      <c r="F44" s="35"/>
      <c r="G44" s="35"/>
      <c r="H44" s="35"/>
      <c r="I44" s="35"/>
      <c r="J44" s="35"/>
      <c r="K44" s="35"/>
      <c r="L44" s="35"/>
      <c r="M44" s="188">
        <f t="shared" si="0"/>
        <v>0</v>
      </c>
      <c r="N44" s="36"/>
      <c r="O44" s="189">
        <f t="shared" si="1"/>
        <v>0</v>
      </c>
      <c r="P44" s="202"/>
    </row>
    <row r="45" spans="1:16" ht="25.5" customHeight="1" x14ac:dyDescent="0.25">
      <c r="A45" s="201"/>
      <c r="B45" s="187"/>
      <c r="C45" s="435"/>
      <c r="D45" s="435"/>
      <c r="E45" s="89" t="s">
        <v>76</v>
      </c>
      <c r="F45" s="35"/>
      <c r="G45" s="35"/>
      <c r="H45" s="35"/>
      <c r="I45" s="35"/>
      <c r="J45" s="35"/>
      <c r="K45" s="35"/>
      <c r="L45" s="35"/>
      <c r="M45" s="188">
        <f t="shared" si="0"/>
        <v>0</v>
      </c>
      <c r="N45" s="36"/>
      <c r="O45" s="189">
        <f t="shared" si="1"/>
        <v>0</v>
      </c>
      <c r="P45" s="202"/>
    </row>
    <row r="46" spans="1:16" ht="25.5" customHeight="1" x14ac:dyDescent="0.25">
      <c r="A46" s="201"/>
      <c r="B46" s="187"/>
      <c r="C46" s="435"/>
      <c r="D46" s="435"/>
      <c r="E46" s="89" t="s">
        <v>76</v>
      </c>
      <c r="F46" s="35"/>
      <c r="G46" s="35"/>
      <c r="H46" s="35"/>
      <c r="I46" s="35"/>
      <c r="J46" s="35"/>
      <c r="K46" s="35"/>
      <c r="L46" s="35"/>
      <c r="M46" s="188">
        <f t="shared" si="0"/>
        <v>0</v>
      </c>
      <c r="N46" s="36"/>
      <c r="O46" s="189">
        <f t="shared" si="1"/>
        <v>0</v>
      </c>
      <c r="P46" s="202"/>
    </row>
    <row r="47" spans="1:16" ht="25.5" customHeight="1" x14ac:dyDescent="0.25">
      <c r="A47" s="201"/>
      <c r="B47" s="187"/>
      <c r="C47" s="435"/>
      <c r="D47" s="435"/>
      <c r="E47" s="89" t="s">
        <v>76</v>
      </c>
      <c r="F47" s="35"/>
      <c r="G47" s="35"/>
      <c r="H47" s="35"/>
      <c r="I47" s="35"/>
      <c r="J47" s="35"/>
      <c r="K47" s="35"/>
      <c r="L47" s="35"/>
      <c r="M47" s="188">
        <f t="shared" si="0"/>
        <v>0</v>
      </c>
      <c r="N47" s="36"/>
      <c r="O47" s="189">
        <f t="shared" si="1"/>
        <v>0</v>
      </c>
      <c r="P47" s="202"/>
    </row>
    <row r="48" spans="1:16" ht="25.5" customHeight="1" x14ac:dyDescent="0.25">
      <c r="A48" s="201"/>
      <c r="B48" s="187"/>
      <c r="C48" s="435"/>
      <c r="D48" s="435"/>
      <c r="E48" s="89" t="s">
        <v>76</v>
      </c>
      <c r="F48" s="35"/>
      <c r="G48" s="35"/>
      <c r="H48" s="35"/>
      <c r="I48" s="35"/>
      <c r="J48" s="35"/>
      <c r="K48" s="35"/>
      <c r="L48" s="35"/>
      <c r="M48" s="188">
        <f t="shared" si="0"/>
        <v>0</v>
      </c>
      <c r="N48" s="36"/>
      <c r="O48" s="189">
        <f t="shared" si="1"/>
        <v>0</v>
      </c>
      <c r="P48" s="202"/>
    </row>
    <row r="49" spans="1:16" ht="25.5" customHeight="1" x14ac:dyDescent="0.25">
      <c r="A49" s="201"/>
      <c r="B49" s="187"/>
      <c r="C49" s="435"/>
      <c r="D49" s="435"/>
      <c r="E49" s="89" t="s">
        <v>76</v>
      </c>
      <c r="F49" s="35"/>
      <c r="G49" s="35"/>
      <c r="H49" s="35"/>
      <c r="I49" s="35"/>
      <c r="J49" s="35"/>
      <c r="K49" s="35"/>
      <c r="L49" s="35"/>
      <c r="M49" s="188">
        <f t="shared" si="0"/>
        <v>0</v>
      </c>
      <c r="N49" s="36"/>
      <c r="O49" s="189">
        <f t="shared" si="1"/>
        <v>0</v>
      </c>
      <c r="P49" s="202"/>
    </row>
    <row r="50" spans="1:16" ht="34.5" customHeight="1" x14ac:dyDescent="0.25">
      <c r="A50" s="201"/>
      <c r="B50" s="187"/>
      <c r="C50" s="435"/>
      <c r="D50" s="435"/>
      <c r="E50" s="89" t="s">
        <v>76</v>
      </c>
      <c r="F50" s="35"/>
      <c r="G50" s="35"/>
      <c r="H50" s="35"/>
      <c r="I50" s="35"/>
      <c r="J50" s="35"/>
      <c r="K50" s="35"/>
      <c r="L50" s="35"/>
      <c r="M50" s="188">
        <f t="shared" si="0"/>
        <v>0</v>
      </c>
      <c r="N50" s="36"/>
      <c r="O50" s="189">
        <f t="shared" si="1"/>
        <v>0</v>
      </c>
      <c r="P50" s="202"/>
    </row>
    <row r="51" spans="1:16" ht="26.25" customHeight="1" thickBot="1" x14ac:dyDescent="0.3">
      <c r="A51" s="439" t="s">
        <v>34</v>
      </c>
      <c r="B51" s="440"/>
      <c r="C51" s="440"/>
      <c r="D51" s="440"/>
      <c r="E51" s="440"/>
      <c r="F51" s="440"/>
      <c r="G51" s="440"/>
      <c r="H51" s="440"/>
      <c r="I51" s="440"/>
      <c r="J51" s="440"/>
      <c r="K51" s="440"/>
      <c r="L51" s="440"/>
      <c r="M51" s="440"/>
      <c r="N51" s="440"/>
      <c r="O51" s="129">
        <f>SUM(O9:O50)</f>
        <v>0</v>
      </c>
      <c r="P51" s="203"/>
    </row>
    <row r="52" spans="1:16" ht="23.25" customHeight="1" x14ac:dyDescent="0.25">
      <c r="A52" s="441" t="s">
        <v>6</v>
      </c>
      <c r="B52" s="442"/>
      <c r="C52" s="442"/>
      <c r="D52" s="442"/>
      <c r="E52" s="442"/>
      <c r="F52" s="442"/>
      <c r="G52" s="442"/>
      <c r="H52" s="442"/>
      <c r="I52" s="442"/>
      <c r="J52" s="442"/>
      <c r="K52" s="442"/>
      <c r="L52" s="442"/>
      <c r="M52" s="442"/>
      <c r="N52" s="442"/>
      <c r="O52" s="442"/>
      <c r="P52" s="443"/>
    </row>
    <row r="53" spans="1:16" ht="30.75" customHeight="1" thickBot="1" x14ac:dyDescent="0.3">
      <c r="A53" s="190" t="s">
        <v>35</v>
      </c>
      <c r="B53" s="436"/>
      <c r="C53" s="436"/>
      <c r="D53" s="436"/>
      <c r="E53" s="436"/>
      <c r="F53" s="436"/>
      <c r="G53" s="191" t="s">
        <v>7</v>
      </c>
      <c r="H53" s="436"/>
      <c r="I53" s="436"/>
      <c r="J53" s="436"/>
      <c r="K53" s="436"/>
      <c r="L53" s="436"/>
      <c r="M53" s="436"/>
      <c r="N53" s="191" t="s">
        <v>8</v>
      </c>
      <c r="O53" s="437"/>
      <c r="P53" s="438"/>
    </row>
  </sheetData>
  <mergeCells count="70">
    <mergeCell ref="A1:L1"/>
    <mergeCell ref="A3:D3"/>
    <mergeCell ref="E3:G3"/>
    <mergeCell ref="H3:I3"/>
    <mergeCell ref="L3:M3"/>
    <mergeCell ref="A2:P2"/>
    <mergeCell ref="N3:P3"/>
    <mergeCell ref="N4:P4"/>
    <mergeCell ref="A5:C5"/>
    <mergeCell ref="D5:I5"/>
    <mergeCell ref="A6:C6"/>
    <mergeCell ref="D6:P6"/>
    <mergeCell ref="A4:D4"/>
    <mergeCell ref="E4:G4"/>
    <mergeCell ref="H4:I4"/>
    <mergeCell ref="J4:K4"/>
    <mergeCell ref="L4:M4"/>
    <mergeCell ref="B7:D7"/>
    <mergeCell ref="E7:L7"/>
    <mergeCell ref="M7:P7"/>
    <mergeCell ref="J5:K5"/>
    <mergeCell ref="C8:D8"/>
    <mergeCell ref="O8:P8"/>
    <mergeCell ref="B53:F53"/>
    <mergeCell ref="H53:M53"/>
    <mergeCell ref="O53:P53"/>
    <mergeCell ref="A51:N51"/>
    <mergeCell ref="A52:P52"/>
    <mergeCell ref="C9:D9"/>
    <mergeCell ref="C10:D10"/>
    <mergeCell ref="C11:D11"/>
    <mergeCell ref="C12:D12"/>
    <mergeCell ref="C13:D13"/>
    <mergeCell ref="C14:D14"/>
    <mergeCell ref="C15:D15"/>
    <mergeCell ref="C16:D16"/>
    <mergeCell ref="C17:D17"/>
    <mergeCell ref="C18:D18"/>
    <mergeCell ref="C19:D19"/>
    <mergeCell ref="C20:D20"/>
    <mergeCell ref="C21:D21"/>
    <mergeCell ref="C22:D22"/>
    <mergeCell ref="C23:D23"/>
    <mergeCell ref="C24:D24"/>
    <mergeCell ref="C25:D25"/>
    <mergeCell ref="C26:D26"/>
    <mergeCell ref="C27:D27"/>
    <mergeCell ref="C28:D28"/>
    <mergeCell ref="C29:D29"/>
    <mergeCell ref="C30:D30"/>
    <mergeCell ref="C31:D31"/>
    <mergeCell ref="C32:D32"/>
    <mergeCell ref="C33:D33"/>
    <mergeCell ref="C34:D34"/>
    <mergeCell ref="C35:D35"/>
    <mergeCell ref="C36:D36"/>
    <mergeCell ref="C37:D37"/>
    <mergeCell ref="C38:D38"/>
    <mergeCell ref="C39:D39"/>
    <mergeCell ref="C40:D40"/>
    <mergeCell ref="C41:D41"/>
    <mergeCell ref="C42:D42"/>
    <mergeCell ref="C48:D48"/>
    <mergeCell ref="C49:D49"/>
    <mergeCell ref="C50:D50"/>
    <mergeCell ref="C43:D43"/>
    <mergeCell ref="C44:D44"/>
    <mergeCell ref="C45:D45"/>
    <mergeCell ref="C46:D46"/>
    <mergeCell ref="C47:D47"/>
  </mergeCells>
  <pageMargins left="0.7" right="0.7" top="0.75" bottom="0.75" header="0.3" footer="0.3"/>
  <pageSetup scale="64" fitToHeight="3"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P80"/>
  <sheetViews>
    <sheetView workbookViewId="0">
      <pane ySplit="9" topLeftCell="A10" activePane="bottomLeft" state="frozen"/>
      <selection pane="bottomLeft" activeCell="A6" sqref="A6:C6"/>
    </sheetView>
  </sheetViews>
  <sheetFormatPr defaultRowHeight="14.25" x14ac:dyDescent="0.2"/>
  <cols>
    <col min="1" max="8" width="9.140625" style="6"/>
    <col min="9" max="9" width="14.28515625" style="6" customWidth="1"/>
    <col min="10" max="10" width="10.140625" style="6" customWidth="1"/>
    <col min="11" max="11" width="9.140625" style="6"/>
    <col min="12" max="12" width="10.85546875" style="6" customWidth="1"/>
    <col min="13" max="13" width="10.140625" style="6" bestFit="1" customWidth="1"/>
    <col min="14" max="14" width="9.140625" style="6"/>
    <col min="15" max="15" width="12.7109375" style="6" customWidth="1"/>
    <col min="16" max="16" width="12.5703125" style="6" customWidth="1"/>
    <col min="17" max="16384" width="9.140625" style="6"/>
  </cols>
  <sheetData>
    <row r="1" spans="1:16" ht="20.25" customHeight="1" x14ac:dyDescent="0.25">
      <c r="A1" s="312" t="s">
        <v>923</v>
      </c>
      <c r="B1" s="313"/>
      <c r="C1" s="313"/>
      <c r="D1" s="313"/>
      <c r="E1" s="313"/>
      <c r="F1" s="313"/>
      <c r="G1" s="313"/>
      <c r="H1" s="313"/>
      <c r="I1" s="313"/>
      <c r="J1" s="313"/>
      <c r="K1" s="313"/>
      <c r="L1" s="313"/>
      <c r="M1" s="38" t="s">
        <v>0</v>
      </c>
      <c r="N1" s="90" t="s">
        <v>1</v>
      </c>
      <c r="O1" s="38" t="s">
        <v>2</v>
      </c>
      <c r="P1" s="204"/>
    </row>
    <row r="2" spans="1:16" ht="16.5" customHeight="1" x14ac:dyDescent="0.2">
      <c r="A2" s="288" t="s">
        <v>963</v>
      </c>
      <c r="B2" s="289"/>
      <c r="C2" s="289"/>
      <c r="D2" s="289"/>
      <c r="E2" s="289"/>
      <c r="F2" s="289"/>
      <c r="G2" s="289"/>
      <c r="H2" s="289"/>
      <c r="I2" s="289"/>
      <c r="J2" s="289"/>
      <c r="K2" s="289"/>
      <c r="L2" s="289"/>
      <c r="M2" s="289"/>
      <c r="N2" s="289"/>
      <c r="O2" s="289"/>
      <c r="P2" s="290"/>
    </row>
    <row r="3" spans="1:16" s="18" customFormat="1" ht="15.75" customHeight="1" x14ac:dyDescent="0.25">
      <c r="A3" s="260" t="s">
        <v>9</v>
      </c>
      <c r="B3" s="503"/>
      <c r="C3" s="503"/>
      <c r="D3" s="503"/>
      <c r="E3" s="262" t="s">
        <v>88</v>
      </c>
      <c r="F3" s="262"/>
      <c r="G3" s="262"/>
      <c r="H3" s="262" t="s">
        <v>928</v>
      </c>
      <c r="I3" s="262"/>
      <c r="J3" s="17" t="s">
        <v>10</v>
      </c>
      <c r="K3" s="17"/>
      <c r="L3" s="262" t="s">
        <v>11</v>
      </c>
      <c r="M3" s="262"/>
      <c r="N3" s="262" t="s">
        <v>26</v>
      </c>
      <c r="O3" s="262"/>
      <c r="P3" s="263"/>
    </row>
    <row r="4" spans="1:16" ht="23.25" customHeight="1" x14ac:dyDescent="0.2">
      <c r="A4" s="459"/>
      <c r="B4" s="275"/>
      <c r="C4" s="275"/>
      <c r="D4" s="275"/>
      <c r="E4" s="275"/>
      <c r="F4" s="275"/>
      <c r="G4" s="275"/>
      <c r="H4" s="460"/>
      <c r="I4" s="460"/>
      <c r="J4" s="452"/>
      <c r="K4" s="452"/>
      <c r="L4" s="460"/>
      <c r="M4" s="460"/>
      <c r="N4" s="452"/>
      <c r="O4" s="452"/>
      <c r="P4" s="453"/>
    </row>
    <row r="5" spans="1:16" ht="30.75" customHeight="1" x14ac:dyDescent="0.25">
      <c r="A5" s="302" t="s">
        <v>24</v>
      </c>
      <c r="B5" s="303"/>
      <c r="C5" s="303"/>
      <c r="D5" s="514"/>
      <c r="E5" s="515"/>
      <c r="F5" s="515"/>
      <c r="G5" s="515"/>
      <c r="H5" s="516"/>
      <c r="I5" s="508" t="s">
        <v>14</v>
      </c>
      <c r="J5" s="509"/>
      <c r="K5" s="19" t="s">
        <v>12</v>
      </c>
      <c r="L5" s="510"/>
      <c r="M5" s="511"/>
      <c r="N5" s="19" t="s">
        <v>13</v>
      </c>
      <c r="O5" s="512"/>
      <c r="P5" s="513"/>
    </row>
    <row r="6" spans="1:16" ht="25.5" customHeight="1" thickBot="1" x14ac:dyDescent="0.25">
      <c r="A6" s="504" t="s">
        <v>15</v>
      </c>
      <c r="B6" s="505"/>
      <c r="C6" s="505"/>
      <c r="D6" s="506"/>
      <c r="E6" s="506"/>
      <c r="F6" s="506"/>
      <c r="G6" s="506"/>
      <c r="H6" s="506"/>
      <c r="I6" s="506"/>
      <c r="J6" s="506"/>
      <c r="K6" s="506"/>
      <c r="L6" s="506"/>
      <c r="M6" s="506"/>
      <c r="N6" s="506"/>
      <c r="O6" s="506"/>
      <c r="P6" s="507"/>
    </row>
    <row r="7" spans="1:16" s="20" customFormat="1" ht="39.75" customHeight="1" x14ac:dyDescent="0.2">
      <c r="A7" s="478" t="s">
        <v>55</v>
      </c>
      <c r="B7" s="479"/>
      <c r="C7" s="480"/>
      <c r="D7" s="484" t="s">
        <v>69</v>
      </c>
      <c r="E7" s="485"/>
      <c r="F7" s="485"/>
      <c r="G7" s="485"/>
      <c r="H7" s="485"/>
      <c r="I7" s="486"/>
      <c r="J7" s="476" t="s">
        <v>56</v>
      </c>
      <c r="K7" s="476"/>
      <c r="L7" s="477" t="s">
        <v>58</v>
      </c>
      <c r="M7" s="477" t="s">
        <v>59</v>
      </c>
      <c r="N7" s="477" t="s">
        <v>60</v>
      </c>
      <c r="O7" s="477" t="s">
        <v>61</v>
      </c>
      <c r="P7" s="472" t="s">
        <v>62</v>
      </c>
    </row>
    <row r="8" spans="1:16" s="18" customFormat="1" ht="14.25" hidden="1" customHeight="1" x14ac:dyDescent="0.25">
      <c r="A8" s="478"/>
      <c r="B8" s="479"/>
      <c r="C8" s="480"/>
      <c r="D8" s="484"/>
      <c r="E8" s="485"/>
      <c r="F8" s="485"/>
      <c r="G8" s="485"/>
      <c r="H8" s="485"/>
      <c r="I8" s="486"/>
      <c r="J8" s="21" t="s">
        <v>57</v>
      </c>
      <c r="K8" s="81"/>
      <c r="L8" s="477"/>
      <c r="M8" s="477"/>
      <c r="N8" s="477"/>
      <c r="O8" s="477"/>
      <c r="P8" s="472"/>
    </row>
    <row r="9" spans="1:16" s="18" customFormat="1" ht="15" x14ac:dyDescent="0.25">
      <c r="A9" s="481"/>
      <c r="B9" s="482"/>
      <c r="C9" s="483"/>
      <c r="D9" s="487"/>
      <c r="E9" s="488"/>
      <c r="F9" s="488"/>
      <c r="G9" s="488"/>
      <c r="H9" s="488"/>
      <c r="I9" s="489"/>
      <c r="J9" s="21" t="s">
        <v>65</v>
      </c>
      <c r="K9" s="81" t="s">
        <v>66</v>
      </c>
      <c r="L9" s="476"/>
      <c r="M9" s="476"/>
      <c r="N9" s="476"/>
      <c r="O9" s="476"/>
      <c r="P9" s="473"/>
    </row>
    <row r="10" spans="1:16" ht="22.5" customHeight="1" x14ac:dyDescent="0.2">
      <c r="A10" s="475"/>
      <c r="B10" s="474"/>
      <c r="C10" s="474"/>
      <c r="D10" s="474"/>
      <c r="E10" s="474"/>
      <c r="F10" s="474"/>
      <c r="G10" s="474"/>
      <c r="H10" s="474"/>
      <c r="I10" s="474"/>
      <c r="J10" s="30"/>
      <c r="K10" s="30"/>
      <c r="L10" s="31"/>
      <c r="M10" s="31"/>
      <c r="N10" s="34"/>
      <c r="O10" s="34"/>
      <c r="P10" s="205">
        <f>N10*O10</f>
        <v>0</v>
      </c>
    </row>
    <row r="11" spans="1:16" ht="22.5" customHeight="1" x14ac:dyDescent="0.2">
      <c r="A11" s="475"/>
      <c r="B11" s="474"/>
      <c r="C11" s="474"/>
      <c r="D11" s="474"/>
      <c r="E11" s="474"/>
      <c r="F11" s="474"/>
      <c r="G11" s="474"/>
      <c r="H11" s="474"/>
      <c r="I11" s="474"/>
      <c r="J11" s="30"/>
      <c r="K11" s="30"/>
      <c r="L11" s="31"/>
      <c r="M11" s="31"/>
      <c r="N11" s="34"/>
      <c r="O11" s="34"/>
      <c r="P11" s="205">
        <f t="shared" ref="P11:P26" si="0">N11*O11</f>
        <v>0</v>
      </c>
    </row>
    <row r="12" spans="1:16" ht="22.5" customHeight="1" x14ac:dyDescent="0.2">
      <c r="A12" s="475"/>
      <c r="B12" s="474"/>
      <c r="C12" s="474"/>
      <c r="D12" s="474"/>
      <c r="E12" s="474"/>
      <c r="F12" s="474"/>
      <c r="G12" s="474"/>
      <c r="H12" s="474"/>
      <c r="I12" s="474"/>
      <c r="J12" s="30"/>
      <c r="K12" s="30"/>
      <c r="L12" s="31"/>
      <c r="M12" s="31"/>
      <c r="N12" s="34"/>
      <c r="O12" s="34"/>
      <c r="P12" s="205">
        <f t="shared" si="0"/>
        <v>0</v>
      </c>
    </row>
    <row r="13" spans="1:16" ht="22.5" customHeight="1" x14ac:dyDescent="0.2">
      <c r="A13" s="470"/>
      <c r="B13" s="471"/>
      <c r="C13" s="471"/>
      <c r="D13" s="471"/>
      <c r="E13" s="471"/>
      <c r="F13" s="471"/>
      <c r="G13" s="471"/>
      <c r="H13" s="471"/>
      <c r="I13" s="471"/>
      <c r="J13" s="32"/>
      <c r="K13" s="32"/>
      <c r="L13" s="33"/>
      <c r="M13" s="33"/>
      <c r="N13" s="35"/>
      <c r="O13" s="36"/>
      <c r="P13" s="205">
        <f t="shared" si="0"/>
        <v>0</v>
      </c>
    </row>
    <row r="14" spans="1:16" ht="22.5" customHeight="1" x14ac:dyDescent="0.2">
      <c r="A14" s="470"/>
      <c r="B14" s="471"/>
      <c r="C14" s="471"/>
      <c r="D14" s="471"/>
      <c r="E14" s="471"/>
      <c r="F14" s="471"/>
      <c r="G14" s="471"/>
      <c r="H14" s="471"/>
      <c r="I14" s="471"/>
      <c r="J14" s="32"/>
      <c r="K14" s="32"/>
      <c r="L14" s="33"/>
      <c r="M14" s="33"/>
      <c r="N14" s="35"/>
      <c r="O14" s="36"/>
      <c r="P14" s="205">
        <f t="shared" si="0"/>
        <v>0</v>
      </c>
    </row>
    <row r="15" spans="1:16" ht="22.5" customHeight="1" x14ac:dyDescent="0.2">
      <c r="A15" s="470"/>
      <c r="B15" s="471"/>
      <c r="C15" s="471"/>
      <c r="D15" s="471"/>
      <c r="E15" s="471"/>
      <c r="F15" s="471"/>
      <c r="G15" s="471"/>
      <c r="H15" s="471"/>
      <c r="I15" s="471"/>
      <c r="J15" s="32"/>
      <c r="K15" s="32"/>
      <c r="L15" s="33"/>
      <c r="M15" s="33"/>
      <c r="N15" s="35"/>
      <c r="O15" s="36"/>
      <c r="P15" s="205">
        <f t="shared" si="0"/>
        <v>0</v>
      </c>
    </row>
    <row r="16" spans="1:16" ht="22.5" customHeight="1" x14ac:dyDescent="0.2">
      <c r="A16" s="470"/>
      <c r="B16" s="471"/>
      <c r="C16" s="471"/>
      <c r="D16" s="471"/>
      <c r="E16" s="471"/>
      <c r="F16" s="471"/>
      <c r="G16" s="471"/>
      <c r="H16" s="471"/>
      <c r="I16" s="471"/>
      <c r="J16" s="32"/>
      <c r="K16" s="32"/>
      <c r="L16" s="33"/>
      <c r="M16" s="33"/>
      <c r="N16" s="35"/>
      <c r="O16" s="36"/>
      <c r="P16" s="205">
        <f t="shared" si="0"/>
        <v>0</v>
      </c>
    </row>
    <row r="17" spans="1:16" ht="22.5" customHeight="1" x14ac:dyDescent="0.2">
      <c r="A17" s="470"/>
      <c r="B17" s="471"/>
      <c r="C17" s="471"/>
      <c r="D17" s="471"/>
      <c r="E17" s="471"/>
      <c r="F17" s="471"/>
      <c r="G17" s="471"/>
      <c r="H17" s="471"/>
      <c r="I17" s="471"/>
      <c r="J17" s="32"/>
      <c r="K17" s="32"/>
      <c r="L17" s="33"/>
      <c r="M17" s="33"/>
      <c r="N17" s="35"/>
      <c r="O17" s="36"/>
      <c r="P17" s="205">
        <f t="shared" si="0"/>
        <v>0</v>
      </c>
    </row>
    <row r="18" spans="1:16" ht="22.5" customHeight="1" x14ac:dyDescent="0.2">
      <c r="A18" s="470"/>
      <c r="B18" s="471"/>
      <c r="C18" s="471"/>
      <c r="D18" s="471"/>
      <c r="E18" s="471"/>
      <c r="F18" s="471"/>
      <c r="G18" s="471"/>
      <c r="H18" s="471"/>
      <c r="I18" s="471"/>
      <c r="J18" s="32"/>
      <c r="K18" s="32"/>
      <c r="L18" s="33"/>
      <c r="M18" s="33"/>
      <c r="N18" s="35"/>
      <c r="O18" s="36"/>
      <c r="P18" s="205">
        <f t="shared" si="0"/>
        <v>0</v>
      </c>
    </row>
    <row r="19" spans="1:16" ht="22.5" customHeight="1" x14ac:dyDescent="0.2">
      <c r="A19" s="470"/>
      <c r="B19" s="471"/>
      <c r="C19" s="471"/>
      <c r="D19" s="471"/>
      <c r="E19" s="471"/>
      <c r="F19" s="471"/>
      <c r="G19" s="471"/>
      <c r="H19" s="471"/>
      <c r="I19" s="471"/>
      <c r="J19" s="32"/>
      <c r="K19" s="32"/>
      <c r="L19" s="33"/>
      <c r="M19" s="33"/>
      <c r="N19" s="35"/>
      <c r="O19" s="36"/>
      <c r="P19" s="205">
        <f t="shared" si="0"/>
        <v>0</v>
      </c>
    </row>
    <row r="20" spans="1:16" ht="22.5" customHeight="1" x14ac:dyDescent="0.2">
      <c r="A20" s="470"/>
      <c r="B20" s="471"/>
      <c r="C20" s="471"/>
      <c r="D20" s="471"/>
      <c r="E20" s="471"/>
      <c r="F20" s="471"/>
      <c r="G20" s="471"/>
      <c r="H20" s="471"/>
      <c r="I20" s="471"/>
      <c r="J20" s="32"/>
      <c r="K20" s="32"/>
      <c r="L20" s="33"/>
      <c r="M20" s="33"/>
      <c r="N20" s="35"/>
      <c r="O20" s="36"/>
      <c r="P20" s="205">
        <f t="shared" si="0"/>
        <v>0</v>
      </c>
    </row>
    <row r="21" spans="1:16" ht="22.5" customHeight="1" x14ac:dyDescent="0.2">
      <c r="A21" s="470"/>
      <c r="B21" s="471"/>
      <c r="C21" s="471"/>
      <c r="D21" s="471"/>
      <c r="E21" s="471"/>
      <c r="F21" s="471"/>
      <c r="G21" s="471"/>
      <c r="H21" s="471"/>
      <c r="I21" s="471"/>
      <c r="J21" s="32"/>
      <c r="K21" s="32"/>
      <c r="L21" s="33"/>
      <c r="M21" s="33"/>
      <c r="N21" s="35"/>
      <c r="O21" s="36"/>
      <c r="P21" s="205">
        <f t="shared" si="0"/>
        <v>0</v>
      </c>
    </row>
    <row r="22" spans="1:16" ht="22.5" customHeight="1" x14ac:dyDescent="0.2">
      <c r="A22" s="470"/>
      <c r="B22" s="471"/>
      <c r="C22" s="471"/>
      <c r="D22" s="471"/>
      <c r="E22" s="471"/>
      <c r="F22" s="471"/>
      <c r="G22" s="471"/>
      <c r="H22" s="471"/>
      <c r="I22" s="471"/>
      <c r="J22" s="32"/>
      <c r="K22" s="32"/>
      <c r="L22" s="33"/>
      <c r="M22" s="33"/>
      <c r="N22" s="35"/>
      <c r="O22" s="36"/>
      <c r="P22" s="205">
        <f t="shared" si="0"/>
        <v>0</v>
      </c>
    </row>
    <row r="23" spans="1:16" ht="22.5" customHeight="1" x14ac:dyDescent="0.2">
      <c r="A23" s="470"/>
      <c r="B23" s="471"/>
      <c r="C23" s="471"/>
      <c r="D23" s="471"/>
      <c r="E23" s="471"/>
      <c r="F23" s="471"/>
      <c r="G23" s="471"/>
      <c r="H23" s="471"/>
      <c r="I23" s="471"/>
      <c r="J23" s="32"/>
      <c r="K23" s="32"/>
      <c r="L23" s="33"/>
      <c r="M23" s="33"/>
      <c r="N23" s="35"/>
      <c r="O23" s="36"/>
      <c r="P23" s="205">
        <f t="shared" si="0"/>
        <v>0</v>
      </c>
    </row>
    <row r="24" spans="1:16" ht="22.5" customHeight="1" x14ac:dyDescent="0.2">
      <c r="A24" s="470"/>
      <c r="B24" s="471"/>
      <c r="C24" s="471"/>
      <c r="D24" s="471"/>
      <c r="E24" s="471"/>
      <c r="F24" s="471"/>
      <c r="G24" s="471"/>
      <c r="H24" s="471"/>
      <c r="I24" s="471"/>
      <c r="J24" s="32"/>
      <c r="K24" s="32"/>
      <c r="L24" s="33"/>
      <c r="M24" s="33"/>
      <c r="N24" s="35"/>
      <c r="O24" s="36"/>
      <c r="P24" s="205">
        <f t="shared" si="0"/>
        <v>0</v>
      </c>
    </row>
    <row r="25" spans="1:16" ht="22.5" customHeight="1" x14ac:dyDescent="0.2">
      <c r="A25" s="470"/>
      <c r="B25" s="471"/>
      <c r="C25" s="471"/>
      <c r="D25" s="471"/>
      <c r="E25" s="471"/>
      <c r="F25" s="471"/>
      <c r="G25" s="471"/>
      <c r="H25" s="471"/>
      <c r="I25" s="471"/>
      <c r="J25" s="32"/>
      <c r="K25" s="32"/>
      <c r="L25" s="33"/>
      <c r="M25" s="33"/>
      <c r="N25" s="35"/>
      <c r="O25" s="36"/>
      <c r="P25" s="205">
        <f t="shared" si="0"/>
        <v>0</v>
      </c>
    </row>
    <row r="26" spans="1:16" ht="22.5" customHeight="1" x14ac:dyDescent="0.2">
      <c r="A26" s="470"/>
      <c r="B26" s="471"/>
      <c r="C26" s="471"/>
      <c r="D26" s="471"/>
      <c r="E26" s="471"/>
      <c r="F26" s="471"/>
      <c r="G26" s="471"/>
      <c r="H26" s="471"/>
      <c r="I26" s="471"/>
      <c r="J26" s="32"/>
      <c r="K26" s="32"/>
      <c r="L26" s="33"/>
      <c r="M26" s="33"/>
      <c r="N26" s="35"/>
      <c r="O26" s="36"/>
      <c r="P26" s="205">
        <f t="shared" si="0"/>
        <v>0</v>
      </c>
    </row>
    <row r="27" spans="1:16" ht="22.5" customHeight="1" x14ac:dyDescent="0.2">
      <c r="A27" s="470"/>
      <c r="B27" s="471"/>
      <c r="C27" s="471"/>
      <c r="D27" s="471"/>
      <c r="E27" s="471"/>
      <c r="F27" s="471"/>
      <c r="G27" s="471"/>
      <c r="H27" s="471"/>
      <c r="I27" s="471"/>
      <c r="J27" s="32"/>
      <c r="K27" s="32"/>
      <c r="L27" s="33"/>
      <c r="M27" s="33"/>
      <c r="N27" s="35"/>
      <c r="O27" s="36"/>
      <c r="P27" s="205">
        <f>N27*O27</f>
        <v>0</v>
      </c>
    </row>
    <row r="28" spans="1:16" ht="22.5" customHeight="1" x14ac:dyDescent="0.2">
      <c r="A28" s="470"/>
      <c r="B28" s="471"/>
      <c r="C28" s="471"/>
      <c r="D28" s="471"/>
      <c r="E28" s="471"/>
      <c r="F28" s="471"/>
      <c r="G28" s="471"/>
      <c r="H28" s="471"/>
      <c r="I28" s="471"/>
      <c r="J28" s="32"/>
      <c r="K28" s="32"/>
      <c r="L28" s="33"/>
      <c r="M28" s="33"/>
      <c r="N28" s="35"/>
      <c r="O28" s="36"/>
      <c r="P28" s="205">
        <f t="shared" ref="P28:P43" si="1">N28*O28</f>
        <v>0</v>
      </c>
    </row>
    <row r="29" spans="1:16" ht="22.5" customHeight="1" x14ac:dyDescent="0.2">
      <c r="A29" s="470"/>
      <c r="B29" s="471"/>
      <c r="C29" s="471"/>
      <c r="D29" s="471"/>
      <c r="E29" s="471"/>
      <c r="F29" s="471"/>
      <c r="G29" s="471"/>
      <c r="H29" s="471"/>
      <c r="I29" s="471"/>
      <c r="J29" s="32"/>
      <c r="K29" s="32"/>
      <c r="L29" s="33"/>
      <c r="M29" s="33"/>
      <c r="N29" s="35"/>
      <c r="O29" s="36"/>
      <c r="P29" s="205">
        <f t="shared" si="1"/>
        <v>0</v>
      </c>
    </row>
    <row r="30" spans="1:16" ht="22.5" customHeight="1" x14ac:dyDescent="0.2">
      <c r="A30" s="470"/>
      <c r="B30" s="471"/>
      <c r="C30" s="471"/>
      <c r="D30" s="471"/>
      <c r="E30" s="471"/>
      <c r="F30" s="471"/>
      <c r="G30" s="471"/>
      <c r="H30" s="471"/>
      <c r="I30" s="471"/>
      <c r="J30" s="32"/>
      <c r="K30" s="32"/>
      <c r="L30" s="33"/>
      <c r="M30" s="33"/>
      <c r="N30" s="35"/>
      <c r="O30" s="36"/>
      <c r="P30" s="205">
        <f t="shared" si="1"/>
        <v>0</v>
      </c>
    </row>
    <row r="31" spans="1:16" ht="22.5" customHeight="1" x14ac:dyDescent="0.2">
      <c r="A31" s="470"/>
      <c r="B31" s="471"/>
      <c r="C31" s="471"/>
      <c r="D31" s="471"/>
      <c r="E31" s="471"/>
      <c r="F31" s="471"/>
      <c r="G31" s="471"/>
      <c r="H31" s="471"/>
      <c r="I31" s="471"/>
      <c r="J31" s="32"/>
      <c r="K31" s="32"/>
      <c r="L31" s="33"/>
      <c r="M31" s="33"/>
      <c r="N31" s="35"/>
      <c r="O31" s="36"/>
      <c r="P31" s="205">
        <f t="shared" si="1"/>
        <v>0</v>
      </c>
    </row>
    <row r="32" spans="1:16" ht="22.5" customHeight="1" x14ac:dyDescent="0.2">
      <c r="A32" s="470"/>
      <c r="B32" s="471"/>
      <c r="C32" s="471"/>
      <c r="D32" s="471"/>
      <c r="E32" s="471"/>
      <c r="F32" s="471"/>
      <c r="G32" s="471"/>
      <c r="H32" s="471"/>
      <c r="I32" s="471"/>
      <c r="J32" s="32"/>
      <c r="K32" s="32"/>
      <c r="L32" s="33"/>
      <c r="M32" s="33"/>
      <c r="N32" s="35"/>
      <c r="O32" s="36"/>
      <c r="P32" s="205">
        <f t="shared" si="1"/>
        <v>0</v>
      </c>
    </row>
    <row r="33" spans="1:16" ht="22.5" customHeight="1" x14ac:dyDescent="0.2">
      <c r="A33" s="470"/>
      <c r="B33" s="471"/>
      <c r="C33" s="471"/>
      <c r="D33" s="471"/>
      <c r="E33" s="471"/>
      <c r="F33" s="471"/>
      <c r="G33" s="471"/>
      <c r="H33" s="471"/>
      <c r="I33" s="471"/>
      <c r="J33" s="32"/>
      <c r="K33" s="32"/>
      <c r="L33" s="33"/>
      <c r="M33" s="33"/>
      <c r="N33" s="35"/>
      <c r="O33" s="36"/>
      <c r="P33" s="205">
        <f t="shared" si="1"/>
        <v>0</v>
      </c>
    </row>
    <row r="34" spans="1:16" ht="22.5" customHeight="1" x14ac:dyDescent="0.2">
      <c r="A34" s="470"/>
      <c r="B34" s="471"/>
      <c r="C34" s="471"/>
      <c r="D34" s="471"/>
      <c r="E34" s="471"/>
      <c r="F34" s="471"/>
      <c r="G34" s="471"/>
      <c r="H34" s="471"/>
      <c r="I34" s="471"/>
      <c r="J34" s="32"/>
      <c r="K34" s="32"/>
      <c r="L34" s="33"/>
      <c r="M34" s="33"/>
      <c r="N34" s="35"/>
      <c r="O34" s="36"/>
      <c r="P34" s="205">
        <f t="shared" si="1"/>
        <v>0</v>
      </c>
    </row>
    <row r="35" spans="1:16" ht="22.5" customHeight="1" x14ac:dyDescent="0.2">
      <c r="A35" s="470"/>
      <c r="B35" s="471"/>
      <c r="C35" s="471"/>
      <c r="D35" s="471"/>
      <c r="E35" s="471"/>
      <c r="F35" s="471"/>
      <c r="G35" s="471"/>
      <c r="H35" s="471"/>
      <c r="I35" s="471"/>
      <c r="J35" s="32"/>
      <c r="K35" s="32"/>
      <c r="L35" s="33"/>
      <c r="M35" s="33"/>
      <c r="N35" s="35"/>
      <c r="O35" s="36"/>
      <c r="P35" s="205">
        <f t="shared" si="1"/>
        <v>0</v>
      </c>
    </row>
    <row r="36" spans="1:16" ht="22.5" customHeight="1" x14ac:dyDescent="0.2">
      <c r="A36" s="470"/>
      <c r="B36" s="471"/>
      <c r="C36" s="471"/>
      <c r="D36" s="471"/>
      <c r="E36" s="471"/>
      <c r="F36" s="471"/>
      <c r="G36" s="471"/>
      <c r="H36" s="471"/>
      <c r="I36" s="471"/>
      <c r="J36" s="32"/>
      <c r="K36" s="32"/>
      <c r="L36" s="33"/>
      <c r="M36" s="33"/>
      <c r="N36" s="35"/>
      <c r="O36" s="36"/>
      <c r="P36" s="205">
        <f t="shared" si="1"/>
        <v>0</v>
      </c>
    </row>
    <row r="37" spans="1:16" ht="22.5" customHeight="1" x14ac:dyDescent="0.2">
      <c r="A37" s="470"/>
      <c r="B37" s="471"/>
      <c r="C37" s="471"/>
      <c r="D37" s="471"/>
      <c r="E37" s="471"/>
      <c r="F37" s="471"/>
      <c r="G37" s="471"/>
      <c r="H37" s="471"/>
      <c r="I37" s="471"/>
      <c r="J37" s="32"/>
      <c r="K37" s="32"/>
      <c r="L37" s="33"/>
      <c r="M37" s="33"/>
      <c r="N37" s="35"/>
      <c r="O37" s="36"/>
      <c r="P37" s="205">
        <f t="shared" si="1"/>
        <v>0</v>
      </c>
    </row>
    <row r="38" spans="1:16" ht="22.5" customHeight="1" x14ac:dyDescent="0.2">
      <c r="A38" s="470"/>
      <c r="B38" s="471"/>
      <c r="C38" s="471"/>
      <c r="D38" s="471"/>
      <c r="E38" s="471"/>
      <c r="F38" s="471"/>
      <c r="G38" s="471"/>
      <c r="H38" s="471"/>
      <c r="I38" s="471"/>
      <c r="J38" s="32"/>
      <c r="K38" s="32"/>
      <c r="L38" s="33"/>
      <c r="M38" s="33"/>
      <c r="N38" s="35"/>
      <c r="O38" s="36"/>
      <c r="P38" s="205">
        <f t="shared" si="1"/>
        <v>0</v>
      </c>
    </row>
    <row r="39" spans="1:16" ht="22.5" customHeight="1" x14ac:dyDescent="0.2">
      <c r="A39" s="470"/>
      <c r="B39" s="471"/>
      <c r="C39" s="471"/>
      <c r="D39" s="471"/>
      <c r="E39" s="471"/>
      <c r="F39" s="471"/>
      <c r="G39" s="471"/>
      <c r="H39" s="471"/>
      <c r="I39" s="471"/>
      <c r="J39" s="32"/>
      <c r="K39" s="32"/>
      <c r="L39" s="33"/>
      <c r="M39" s="33"/>
      <c r="N39" s="35"/>
      <c r="O39" s="36"/>
      <c r="P39" s="205">
        <f t="shared" si="1"/>
        <v>0</v>
      </c>
    </row>
    <row r="40" spans="1:16" ht="22.5" customHeight="1" x14ac:dyDescent="0.2">
      <c r="A40" s="470"/>
      <c r="B40" s="471"/>
      <c r="C40" s="471"/>
      <c r="D40" s="471"/>
      <c r="E40" s="471"/>
      <c r="F40" s="471"/>
      <c r="G40" s="471"/>
      <c r="H40" s="471"/>
      <c r="I40" s="471"/>
      <c r="J40" s="32"/>
      <c r="K40" s="32"/>
      <c r="L40" s="33"/>
      <c r="M40" s="33"/>
      <c r="N40" s="35"/>
      <c r="O40" s="36"/>
      <c r="P40" s="205">
        <f t="shared" si="1"/>
        <v>0</v>
      </c>
    </row>
    <row r="41" spans="1:16" ht="22.5" customHeight="1" x14ac:dyDescent="0.2">
      <c r="A41" s="470"/>
      <c r="B41" s="471"/>
      <c r="C41" s="471"/>
      <c r="D41" s="471"/>
      <c r="E41" s="471"/>
      <c r="F41" s="471"/>
      <c r="G41" s="471"/>
      <c r="H41" s="471"/>
      <c r="I41" s="471"/>
      <c r="J41" s="32"/>
      <c r="K41" s="32"/>
      <c r="L41" s="33"/>
      <c r="M41" s="33"/>
      <c r="N41" s="35"/>
      <c r="O41" s="36"/>
      <c r="P41" s="205">
        <f t="shared" si="1"/>
        <v>0</v>
      </c>
    </row>
    <row r="42" spans="1:16" ht="22.5" customHeight="1" x14ac:dyDescent="0.2">
      <c r="A42" s="470"/>
      <c r="B42" s="471"/>
      <c r="C42" s="471"/>
      <c r="D42" s="471"/>
      <c r="E42" s="471"/>
      <c r="F42" s="471"/>
      <c r="G42" s="471"/>
      <c r="H42" s="471"/>
      <c r="I42" s="471"/>
      <c r="J42" s="32"/>
      <c r="K42" s="32"/>
      <c r="L42" s="33"/>
      <c r="M42" s="33"/>
      <c r="N42" s="35"/>
      <c r="O42" s="36"/>
      <c r="P42" s="205">
        <f t="shared" si="1"/>
        <v>0</v>
      </c>
    </row>
    <row r="43" spans="1:16" ht="22.5" customHeight="1" x14ac:dyDescent="0.2">
      <c r="A43" s="470"/>
      <c r="B43" s="471"/>
      <c r="C43" s="471"/>
      <c r="D43" s="471"/>
      <c r="E43" s="471"/>
      <c r="F43" s="471"/>
      <c r="G43" s="471"/>
      <c r="H43" s="471"/>
      <c r="I43" s="471"/>
      <c r="J43" s="32"/>
      <c r="K43" s="32"/>
      <c r="L43" s="33"/>
      <c r="M43" s="33"/>
      <c r="N43" s="35"/>
      <c r="O43" s="36"/>
      <c r="P43" s="205">
        <f t="shared" si="1"/>
        <v>0</v>
      </c>
    </row>
    <row r="44" spans="1:16" ht="22.5" customHeight="1" x14ac:dyDescent="0.2">
      <c r="A44" s="470"/>
      <c r="B44" s="471"/>
      <c r="C44" s="471"/>
      <c r="D44" s="471"/>
      <c r="E44" s="471"/>
      <c r="F44" s="471"/>
      <c r="G44" s="471"/>
      <c r="H44" s="471"/>
      <c r="I44" s="471"/>
      <c r="J44" s="32"/>
      <c r="K44" s="32"/>
      <c r="L44" s="33"/>
      <c r="M44" s="33"/>
      <c r="N44" s="35"/>
      <c r="O44" s="36"/>
      <c r="P44" s="205">
        <f>N44*O44</f>
        <v>0</v>
      </c>
    </row>
    <row r="45" spans="1:16" ht="22.5" customHeight="1" x14ac:dyDescent="0.2">
      <c r="A45" s="470"/>
      <c r="B45" s="471"/>
      <c r="C45" s="471"/>
      <c r="D45" s="471"/>
      <c r="E45" s="471"/>
      <c r="F45" s="471"/>
      <c r="G45" s="471"/>
      <c r="H45" s="471"/>
      <c r="I45" s="471"/>
      <c r="J45" s="32"/>
      <c r="K45" s="32"/>
      <c r="L45" s="33"/>
      <c r="M45" s="33"/>
      <c r="N45" s="35"/>
      <c r="O45" s="36"/>
      <c r="P45" s="205">
        <f t="shared" ref="P45:P60" si="2">N45*O45</f>
        <v>0</v>
      </c>
    </row>
    <row r="46" spans="1:16" ht="22.5" customHeight="1" x14ac:dyDescent="0.2">
      <c r="A46" s="470"/>
      <c r="B46" s="471"/>
      <c r="C46" s="471"/>
      <c r="D46" s="471"/>
      <c r="E46" s="471"/>
      <c r="F46" s="471"/>
      <c r="G46" s="471"/>
      <c r="H46" s="471"/>
      <c r="I46" s="471"/>
      <c r="J46" s="32"/>
      <c r="K46" s="32"/>
      <c r="L46" s="33"/>
      <c r="M46" s="33"/>
      <c r="N46" s="35"/>
      <c r="O46" s="36"/>
      <c r="P46" s="205">
        <f t="shared" si="2"/>
        <v>0</v>
      </c>
    </row>
    <row r="47" spans="1:16" ht="22.5" customHeight="1" x14ac:dyDescent="0.2">
      <c r="A47" s="470"/>
      <c r="B47" s="471"/>
      <c r="C47" s="471"/>
      <c r="D47" s="471"/>
      <c r="E47" s="471"/>
      <c r="F47" s="471"/>
      <c r="G47" s="471"/>
      <c r="H47" s="471"/>
      <c r="I47" s="471"/>
      <c r="J47" s="32"/>
      <c r="K47" s="32"/>
      <c r="L47" s="33"/>
      <c r="M47" s="33"/>
      <c r="N47" s="35"/>
      <c r="O47" s="36"/>
      <c r="P47" s="205">
        <f t="shared" si="2"/>
        <v>0</v>
      </c>
    </row>
    <row r="48" spans="1:16" ht="22.5" customHeight="1" x14ac:dyDescent="0.2">
      <c r="A48" s="470"/>
      <c r="B48" s="471"/>
      <c r="C48" s="471"/>
      <c r="D48" s="471"/>
      <c r="E48" s="471"/>
      <c r="F48" s="471"/>
      <c r="G48" s="471"/>
      <c r="H48" s="471"/>
      <c r="I48" s="471"/>
      <c r="J48" s="32"/>
      <c r="K48" s="32"/>
      <c r="L48" s="33"/>
      <c r="M48" s="33"/>
      <c r="N48" s="35"/>
      <c r="O48" s="36"/>
      <c r="P48" s="205">
        <f t="shared" si="2"/>
        <v>0</v>
      </c>
    </row>
    <row r="49" spans="1:16" ht="22.5" customHeight="1" x14ac:dyDescent="0.2">
      <c r="A49" s="470"/>
      <c r="B49" s="471"/>
      <c r="C49" s="471"/>
      <c r="D49" s="471"/>
      <c r="E49" s="471"/>
      <c r="F49" s="471"/>
      <c r="G49" s="471"/>
      <c r="H49" s="471"/>
      <c r="I49" s="471"/>
      <c r="J49" s="32"/>
      <c r="K49" s="32"/>
      <c r="L49" s="33"/>
      <c r="M49" s="33"/>
      <c r="N49" s="35"/>
      <c r="O49" s="36"/>
      <c r="P49" s="205">
        <f t="shared" si="2"/>
        <v>0</v>
      </c>
    </row>
    <row r="50" spans="1:16" ht="22.5" customHeight="1" x14ac:dyDescent="0.2">
      <c r="A50" s="470"/>
      <c r="B50" s="471"/>
      <c r="C50" s="471"/>
      <c r="D50" s="471"/>
      <c r="E50" s="471"/>
      <c r="F50" s="471"/>
      <c r="G50" s="471"/>
      <c r="H50" s="471"/>
      <c r="I50" s="471"/>
      <c r="J50" s="32"/>
      <c r="K50" s="32"/>
      <c r="L50" s="33"/>
      <c r="M50" s="33"/>
      <c r="N50" s="35"/>
      <c r="O50" s="36"/>
      <c r="P50" s="205">
        <f t="shared" si="2"/>
        <v>0</v>
      </c>
    </row>
    <row r="51" spans="1:16" ht="22.5" customHeight="1" x14ac:dyDescent="0.2">
      <c r="A51" s="470"/>
      <c r="B51" s="471"/>
      <c r="C51" s="471"/>
      <c r="D51" s="471"/>
      <c r="E51" s="471"/>
      <c r="F51" s="471"/>
      <c r="G51" s="471"/>
      <c r="H51" s="471"/>
      <c r="I51" s="471"/>
      <c r="J51" s="32"/>
      <c r="K51" s="32"/>
      <c r="L51" s="33"/>
      <c r="M51" s="33"/>
      <c r="N51" s="35"/>
      <c r="O51" s="36"/>
      <c r="P51" s="205">
        <f t="shared" si="2"/>
        <v>0</v>
      </c>
    </row>
    <row r="52" spans="1:16" ht="22.5" customHeight="1" x14ac:dyDescent="0.2">
      <c r="A52" s="470"/>
      <c r="B52" s="471"/>
      <c r="C52" s="471"/>
      <c r="D52" s="471"/>
      <c r="E52" s="471"/>
      <c r="F52" s="471"/>
      <c r="G52" s="471"/>
      <c r="H52" s="471"/>
      <c r="I52" s="471"/>
      <c r="J52" s="32"/>
      <c r="K52" s="32"/>
      <c r="L52" s="33"/>
      <c r="M52" s="33"/>
      <c r="N52" s="35"/>
      <c r="O52" s="36"/>
      <c r="P52" s="205">
        <f t="shared" si="2"/>
        <v>0</v>
      </c>
    </row>
    <row r="53" spans="1:16" ht="22.5" customHeight="1" x14ac:dyDescent="0.2">
      <c r="A53" s="470"/>
      <c r="B53" s="471"/>
      <c r="C53" s="471"/>
      <c r="D53" s="471"/>
      <c r="E53" s="471"/>
      <c r="F53" s="471"/>
      <c r="G53" s="471"/>
      <c r="H53" s="471"/>
      <c r="I53" s="471"/>
      <c r="J53" s="32"/>
      <c r="K53" s="32"/>
      <c r="L53" s="33"/>
      <c r="M53" s="33"/>
      <c r="N53" s="35"/>
      <c r="O53" s="36"/>
      <c r="P53" s="205">
        <f t="shared" si="2"/>
        <v>0</v>
      </c>
    </row>
    <row r="54" spans="1:16" ht="22.5" customHeight="1" x14ac:dyDescent="0.2">
      <c r="A54" s="470"/>
      <c r="B54" s="471"/>
      <c r="C54" s="471"/>
      <c r="D54" s="471"/>
      <c r="E54" s="471"/>
      <c r="F54" s="471"/>
      <c r="G54" s="471"/>
      <c r="H54" s="471"/>
      <c r="I54" s="471"/>
      <c r="J54" s="32"/>
      <c r="K54" s="32"/>
      <c r="L54" s="33"/>
      <c r="M54" s="33"/>
      <c r="N54" s="35"/>
      <c r="O54" s="36"/>
      <c r="P54" s="205">
        <f t="shared" si="2"/>
        <v>0</v>
      </c>
    </row>
    <row r="55" spans="1:16" ht="22.5" customHeight="1" x14ac:dyDescent="0.2">
      <c r="A55" s="470"/>
      <c r="B55" s="471"/>
      <c r="C55" s="471"/>
      <c r="D55" s="471"/>
      <c r="E55" s="471"/>
      <c r="F55" s="471"/>
      <c r="G55" s="471"/>
      <c r="H55" s="471"/>
      <c r="I55" s="471"/>
      <c r="J55" s="32"/>
      <c r="K55" s="32"/>
      <c r="L55" s="33"/>
      <c r="M55" s="33"/>
      <c r="N55" s="35"/>
      <c r="O55" s="36"/>
      <c r="P55" s="205">
        <f t="shared" si="2"/>
        <v>0</v>
      </c>
    </row>
    <row r="56" spans="1:16" ht="22.5" customHeight="1" x14ac:dyDescent="0.2">
      <c r="A56" s="470"/>
      <c r="B56" s="471"/>
      <c r="C56" s="471"/>
      <c r="D56" s="471"/>
      <c r="E56" s="471"/>
      <c r="F56" s="471"/>
      <c r="G56" s="471"/>
      <c r="H56" s="471"/>
      <c r="I56" s="471"/>
      <c r="J56" s="32"/>
      <c r="K56" s="32"/>
      <c r="L56" s="33"/>
      <c r="M56" s="33"/>
      <c r="N56" s="35"/>
      <c r="O56" s="36"/>
      <c r="P56" s="205">
        <f t="shared" si="2"/>
        <v>0</v>
      </c>
    </row>
    <row r="57" spans="1:16" ht="22.5" customHeight="1" x14ac:dyDescent="0.2">
      <c r="A57" s="470"/>
      <c r="B57" s="471"/>
      <c r="C57" s="471"/>
      <c r="D57" s="471"/>
      <c r="E57" s="471"/>
      <c r="F57" s="471"/>
      <c r="G57" s="471"/>
      <c r="H57" s="471"/>
      <c r="I57" s="471"/>
      <c r="J57" s="32"/>
      <c r="K57" s="32"/>
      <c r="L57" s="33"/>
      <c r="M57" s="33"/>
      <c r="N57" s="35"/>
      <c r="O57" s="36"/>
      <c r="P57" s="205">
        <f t="shared" si="2"/>
        <v>0</v>
      </c>
    </row>
    <row r="58" spans="1:16" ht="22.5" customHeight="1" x14ac:dyDescent="0.2">
      <c r="A58" s="470"/>
      <c r="B58" s="471"/>
      <c r="C58" s="471"/>
      <c r="D58" s="471"/>
      <c r="E58" s="471"/>
      <c r="F58" s="471"/>
      <c r="G58" s="471"/>
      <c r="H58" s="471"/>
      <c r="I58" s="471"/>
      <c r="J58" s="32"/>
      <c r="K58" s="32"/>
      <c r="L58" s="33"/>
      <c r="M58" s="33"/>
      <c r="N58" s="35"/>
      <c r="O58" s="36"/>
      <c r="P58" s="205">
        <f t="shared" si="2"/>
        <v>0</v>
      </c>
    </row>
    <row r="59" spans="1:16" ht="22.5" customHeight="1" x14ac:dyDescent="0.2">
      <c r="A59" s="470"/>
      <c r="B59" s="471"/>
      <c r="C59" s="471"/>
      <c r="D59" s="471"/>
      <c r="E59" s="471"/>
      <c r="F59" s="471"/>
      <c r="G59" s="471"/>
      <c r="H59" s="471"/>
      <c r="I59" s="471"/>
      <c r="J59" s="32"/>
      <c r="K59" s="32"/>
      <c r="L59" s="33"/>
      <c r="M59" s="33"/>
      <c r="N59" s="35"/>
      <c r="O59" s="36"/>
      <c r="P59" s="205">
        <f t="shared" si="2"/>
        <v>0</v>
      </c>
    </row>
    <row r="60" spans="1:16" ht="22.5" customHeight="1" x14ac:dyDescent="0.2">
      <c r="A60" s="470"/>
      <c r="B60" s="471"/>
      <c r="C60" s="471"/>
      <c r="D60" s="471"/>
      <c r="E60" s="471"/>
      <c r="F60" s="471"/>
      <c r="G60" s="471"/>
      <c r="H60" s="471"/>
      <c r="I60" s="471"/>
      <c r="J60" s="32"/>
      <c r="K60" s="32"/>
      <c r="L60" s="33"/>
      <c r="M60" s="33"/>
      <c r="N60" s="35"/>
      <c r="O60" s="36"/>
      <c r="P60" s="205">
        <f t="shared" si="2"/>
        <v>0</v>
      </c>
    </row>
    <row r="61" spans="1:16" ht="22.5" customHeight="1" x14ac:dyDescent="0.2">
      <c r="A61" s="470"/>
      <c r="B61" s="471"/>
      <c r="C61" s="471"/>
      <c r="D61" s="471"/>
      <c r="E61" s="471"/>
      <c r="F61" s="471"/>
      <c r="G61" s="471"/>
      <c r="H61" s="471"/>
      <c r="I61" s="471"/>
      <c r="J61" s="32"/>
      <c r="K61" s="32"/>
      <c r="L61" s="33"/>
      <c r="M61" s="33"/>
      <c r="N61" s="35"/>
      <c r="O61" s="36"/>
      <c r="P61" s="205">
        <f>N61*O61</f>
        <v>0</v>
      </c>
    </row>
    <row r="62" spans="1:16" ht="22.5" customHeight="1" x14ac:dyDescent="0.2">
      <c r="A62" s="470"/>
      <c r="B62" s="471"/>
      <c r="C62" s="471"/>
      <c r="D62" s="471"/>
      <c r="E62" s="471"/>
      <c r="F62" s="471"/>
      <c r="G62" s="471"/>
      <c r="H62" s="471"/>
      <c r="I62" s="471"/>
      <c r="J62" s="32"/>
      <c r="K62" s="32"/>
      <c r="L62" s="33"/>
      <c r="M62" s="33"/>
      <c r="N62" s="35"/>
      <c r="O62" s="36"/>
      <c r="P62" s="205">
        <f t="shared" ref="P62:P77" si="3">N62*O62</f>
        <v>0</v>
      </c>
    </row>
    <row r="63" spans="1:16" ht="22.5" customHeight="1" x14ac:dyDescent="0.2">
      <c r="A63" s="470"/>
      <c r="B63" s="471"/>
      <c r="C63" s="471"/>
      <c r="D63" s="471"/>
      <c r="E63" s="471"/>
      <c r="F63" s="471"/>
      <c r="G63" s="471"/>
      <c r="H63" s="471"/>
      <c r="I63" s="471"/>
      <c r="J63" s="32"/>
      <c r="K63" s="32"/>
      <c r="L63" s="33"/>
      <c r="M63" s="33"/>
      <c r="N63" s="35"/>
      <c r="O63" s="36"/>
      <c r="P63" s="205">
        <f t="shared" si="3"/>
        <v>0</v>
      </c>
    </row>
    <row r="64" spans="1:16" ht="22.5" customHeight="1" x14ac:dyDescent="0.2">
      <c r="A64" s="470"/>
      <c r="B64" s="471"/>
      <c r="C64" s="471"/>
      <c r="D64" s="471"/>
      <c r="E64" s="471"/>
      <c r="F64" s="471"/>
      <c r="G64" s="471"/>
      <c r="H64" s="471"/>
      <c r="I64" s="471"/>
      <c r="J64" s="32"/>
      <c r="K64" s="32"/>
      <c r="L64" s="33"/>
      <c r="M64" s="33"/>
      <c r="N64" s="35"/>
      <c r="O64" s="36"/>
      <c r="P64" s="205">
        <f t="shared" si="3"/>
        <v>0</v>
      </c>
    </row>
    <row r="65" spans="1:16" ht="22.5" customHeight="1" x14ac:dyDescent="0.2">
      <c r="A65" s="470"/>
      <c r="B65" s="471"/>
      <c r="C65" s="471"/>
      <c r="D65" s="471"/>
      <c r="E65" s="471"/>
      <c r="F65" s="471"/>
      <c r="G65" s="471"/>
      <c r="H65" s="471"/>
      <c r="I65" s="471"/>
      <c r="J65" s="32"/>
      <c r="K65" s="32"/>
      <c r="L65" s="33"/>
      <c r="M65" s="33"/>
      <c r="N65" s="35"/>
      <c r="O65" s="36"/>
      <c r="P65" s="205">
        <f t="shared" si="3"/>
        <v>0</v>
      </c>
    </row>
    <row r="66" spans="1:16" ht="22.5" customHeight="1" x14ac:dyDescent="0.2">
      <c r="A66" s="470"/>
      <c r="B66" s="471"/>
      <c r="C66" s="471"/>
      <c r="D66" s="471"/>
      <c r="E66" s="471"/>
      <c r="F66" s="471"/>
      <c r="G66" s="471"/>
      <c r="H66" s="471"/>
      <c r="I66" s="471"/>
      <c r="J66" s="32"/>
      <c r="K66" s="32"/>
      <c r="L66" s="33"/>
      <c r="M66" s="33"/>
      <c r="N66" s="35"/>
      <c r="O66" s="36"/>
      <c r="P66" s="205">
        <f t="shared" si="3"/>
        <v>0</v>
      </c>
    </row>
    <row r="67" spans="1:16" ht="22.5" customHeight="1" x14ac:dyDescent="0.2">
      <c r="A67" s="470"/>
      <c r="B67" s="471"/>
      <c r="C67" s="471"/>
      <c r="D67" s="471"/>
      <c r="E67" s="471"/>
      <c r="F67" s="471"/>
      <c r="G67" s="471"/>
      <c r="H67" s="471"/>
      <c r="I67" s="471"/>
      <c r="J67" s="32"/>
      <c r="K67" s="32"/>
      <c r="L67" s="33"/>
      <c r="M67" s="33"/>
      <c r="N67" s="35"/>
      <c r="O67" s="36"/>
      <c r="P67" s="205">
        <f t="shared" si="3"/>
        <v>0</v>
      </c>
    </row>
    <row r="68" spans="1:16" ht="22.5" customHeight="1" x14ac:dyDescent="0.2">
      <c r="A68" s="470"/>
      <c r="B68" s="471"/>
      <c r="C68" s="471"/>
      <c r="D68" s="471"/>
      <c r="E68" s="471"/>
      <c r="F68" s="471"/>
      <c r="G68" s="471"/>
      <c r="H68" s="471"/>
      <c r="I68" s="471"/>
      <c r="J68" s="32"/>
      <c r="K68" s="32"/>
      <c r="L68" s="33"/>
      <c r="M68" s="33"/>
      <c r="N68" s="35"/>
      <c r="O68" s="36"/>
      <c r="P68" s="205">
        <f t="shared" si="3"/>
        <v>0</v>
      </c>
    </row>
    <row r="69" spans="1:16" ht="22.5" customHeight="1" x14ac:dyDescent="0.2">
      <c r="A69" s="470"/>
      <c r="B69" s="471"/>
      <c r="C69" s="471"/>
      <c r="D69" s="471"/>
      <c r="E69" s="471"/>
      <c r="F69" s="471"/>
      <c r="G69" s="471"/>
      <c r="H69" s="471"/>
      <c r="I69" s="471"/>
      <c r="J69" s="32"/>
      <c r="K69" s="32"/>
      <c r="L69" s="33"/>
      <c r="M69" s="33"/>
      <c r="N69" s="35"/>
      <c r="O69" s="36"/>
      <c r="P69" s="205">
        <f t="shared" si="3"/>
        <v>0</v>
      </c>
    </row>
    <row r="70" spans="1:16" ht="22.5" customHeight="1" x14ac:dyDescent="0.2">
      <c r="A70" s="470"/>
      <c r="B70" s="471"/>
      <c r="C70" s="471"/>
      <c r="D70" s="471"/>
      <c r="E70" s="471"/>
      <c r="F70" s="471"/>
      <c r="G70" s="471"/>
      <c r="H70" s="471"/>
      <c r="I70" s="471"/>
      <c r="J70" s="32"/>
      <c r="K70" s="32"/>
      <c r="L70" s="33"/>
      <c r="M70" s="33"/>
      <c r="N70" s="35"/>
      <c r="O70" s="36"/>
      <c r="P70" s="205">
        <f t="shared" si="3"/>
        <v>0</v>
      </c>
    </row>
    <row r="71" spans="1:16" ht="22.5" customHeight="1" x14ac:dyDescent="0.2">
      <c r="A71" s="470"/>
      <c r="B71" s="471"/>
      <c r="C71" s="471"/>
      <c r="D71" s="471"/>
      <c r="E71" s="471"/>
      <c r="F71" s="471"/>
      <c r="G71" s="471"/>
      <c r="H71" s="471"/>
      <c r="I71" s="471"/>
      <c r="J71" s="32"/>
      <c r="K71" s="32"/>
      <c r="L71" s="33"/>
      <c r="M71" s="33"/>
      <c r="N71" s="35"/>
      <c r="O71" s="36"/>
      <c r="P71" s="205">
        <f t="shared" si="3"/>
        <v>0</v>
      </c>
    </row>
    <row r="72" spans="1:16" ht="22.5" customHeight="1" x14ac:dyDescent="0.2">
      <c r="A72" s="470"/>
      <c r="B72" s="471"/>
      <c r="C72" s="471"/>
      <c r="D72" s="471"/>
      <c r="E72" s="471"/>
      <c r="F72" s="471"/>
      <c r="G72" s="471"/>
      <c r="H72" s="471"/>
      <c r="I72" s="471"/>
      <c r="J72" s="32"/>
      <c r="K72" s="32"/>
      <c r="L72" s="33"/>
      <c r="M72" s="33"/>
      <c r="N72" s="35"/>
      <c r="O72" s="36"/>
      <c r="P72" s="205">
        <f t="shared" si="3"/>
        <v>0</v>
      </c>
    </row>
    <row r="73" spans="1:16" ht="22.5" customHeight="1" x14ac:dyDescent="0.2">
      <c r="A73" s="470"/>
      <c r="B73" s="471"/>
      <c r="C73" s="471"/>
      <c r="D73" s="471"/>
      <c r="E73" s="471"/>
      <c r="F73" s="471"/>
      <c r="G73" s="471"/>
      <c r="H73" s="471"/>
      <c r="I73" s="471"/>
      <c r="J73" s="32"/>
      <c r="K73" s="32"/>
      <c r="L73" s="33"/>
      <c r="M73" s="33"/>
      <c r="N73" s="35"/>
      <c r="O73" s="36"/>
      <c r="P73" s="205">
        <f t="shared" si="3"/>
        <v>0</v>
      </c>
    </row>
    <row r="74" spans="1:16" ht="22.5" customHeight="1" x14ac:dyDescent="0.2">
      <c r="A74" s="470"/>
      <c r="B74" s="471"/>
      <c r="C74" s="471"/>
      <c r="D74" s="471"/>
      <c r="E74" s="471"/>
      <c r="F74" s="471"/>
      <c r="G74" s="471"/>
      <c r="H74" s="471"/>
      <c r="I74" s="471"/>
      <c r="J74" s="32"/>
      <c r="K74" s="32"/>
      <c r="L74" s="33"/>
      <c r="M74" s="33"/>
      <c r="N74" s="35"/>
      <c r="O74" s="36"/>
      <c r="P74" s="205">
        <f t="shared" si="3"/>
        <v>0</v>
      </c>
    </row>
    <row r="75" spans="1:16" ht="22.5" customHeight="1" x14ac:dyDescent="0.2">
      <c r="A75" s="470"/>
      <c r="B75" s="471"/>
      <c r="C75" s="471"/>
      <c r="D75" s="471"/>
      <c r="E75" s="471"/>
      <c r="F75" s="471"/>
      <c r="G75" s="471"/>
      <c r="H75" s="471"/>
      <c r="I75" s="471"/>
      <c r="J75" s="32"/>
      <c r="K75" s="32"/>
      <c r="L75" s="33"/>
      <c r="M75" s="33"/>
      <c r="N75" s="35"/>
      <c r="O75" s="36"/>
      <c r="P75" s="205">
        <f t="shared" si="3"/>
        <v>0</v>
      </c>
    </row>
    <row r="76" spans="1:16" ht="22.5" customHeight="1" x14ac:dyDescent="0.2">
      <c r="A76" s="470"/>
      <c r="B76" s="471"/>
      <c r="C76" s="471"/>
      <c r="D76" s="471"/>
      <c r="E76" s="471"/>
      <c r="F76" s="471"/>
      <c r="G76" s="471"/>
      <c r="H76" s="471"/>
      <c r="I76" s="471"/>
      <c r="J76" s="32"/>
      <c r="K76" s="32"/>
      <c r="L76" s="33"/>
      <c r="M76" s="33"/>
      <c r="N76" s="35"/>
      <c r="O76" s="36"/>
      <c r="P76" s="205">
        <f t="shared" si="3"/>
        <v>0</v>
      </c>
    </row>
    <row r="77" spans="1:16" ht="22.5" customHeight="1" x14ac:dyDescent="0.2">
      <c r="A77" s="470"/>
      <c r="B77" s="471"/>
      <c r="C77" s="471"/>
      <c r="D77" s="471"/>
      <c r="E77" s="471"/>
      <c r="F77" s="471"/>
      <c r="G77" s="471"/>
      <c r="H77" s="471"/>
      <c r="I77" s="471"/>
      <c r="J77" s="32"/>
      <c r="K77" s="32"/>
      <c r="L77" s="33"/>
      <c r="M77" s="33"/>
      <c r="N77" s="35"/>
      <c r="O77" s="36"/>
      <c r="P77" s="205">
        <f t="shared" si="3"/>
        <v>0</v>
      </c>
    </row>
    <row r="78" spans="1:16" ht="21.75" customHeight="1" x14ac:dyDescent="0.25">
      <c r="A78" s="500" t="s">
        <v>64</v>
      </c>
      <c r="B78" s="501"/>
      <c r="C78" s="501"/>
      <c r="D78" s="501"/>
      <c r="E78" s="501"/>
      <c r="F78" s="501"/>
      <c r="G78" s="501"/>
      <c r="H78" s="501"/>
      <c r="I78" s="501"/>
      <c r="J78" s="501"/>
      <c r="K78" s="501"/>
      <c r="L78" s="501"/>
      <c r="M78" s="501"/>
      <c r="N78" s="501"/>
      <c r="O78" s="502"/>
      <c r="P78" s="205">
        <f>SUM(P10:P77)</f>
        <v>0</v>
      </c>
    </row>
    <row r="79" spans="1:16" x14ac:dyDescent="0.2">
      <c r="A79" s="490" t="s">
        <v>63</v>
      </c>
      <c r="B79" s="491"/>
      <c r="C79" s="491"/>
      <c r="D79" s="491"/>
      <c r="E79" s="491"/>
      <c r="F79" s="491"/>
      <c r="G79" s="491"/>
      <c r="H79" s="491"/>
      <c r="I79" s="491"/>
      <c r="J79" s="491"/>
      <c r="K79" s="491"/>
      <c r="L79" s="491"/>
      <c r="M79" s="491"/>
      <c r="N79" s="491"/>
      <c r="O79" s="491"/>
      <c r="P79" s="492"/>
    </row>
    <row r="80" spans="1:16" s="12" customFormat="1" ht="30.75" customHeight="1" thickBot="1" x14ac:dyDescent="0.25">
      <c r="A80" s="495" t="s">
        <v>35</v>
      </c>
      <c r="B80" s="496"/>
      <c r="C80" s="497"/>
      <c r="D80" s="498"/>
      <c r="E80" s="498"/>
      <c r="F80" s="498"/>
      <c r="G80" s="499"/>
      <c r="H80" s="206" t="s">
        <v>7</v>
      </c>
      <c r="I80" s="497"/>
      <c r="J80" s="498"/>
      <c r="K80" s="498"/>
      <c r="L80" s="498"/>
      <c r="M80" s="499"/>
      <c r="N80" s="206" t="s">
        <v>8</v>
      </c>
      <c r="O80" s="493"/>
      <c r="P80" s="494"/>
    </row>
  </sheetData>
  <mergeCells count="170">
    <mergeCell ref="A1:L1"/>
    <mergeCell ref="A3:D3"/>
    <mergeCell ref="E3:G3"/>
    <mergeCell ref="H3:I3"/>
    <mergeCell ref="L3:M3"/>
    <mergeCell ref="A5:C5"/>
    <mergeCell ref="A2:P2"/>
    <mergeCell ref="A6:C6"/>
    <mergeCell ref="D6:P6"/>
    <mergeCell ref="N3:P3"/>
    <mergeCell ref="A4:D4"/>
    <mergeCell ref="E4:G4"/>
    <mergeCell ref="H4:I4"/>
    <mergeCell ref="J4:K4"/>
    <mergeCell ref="L4:M4"/>
    <mergeCell ref="N4:P4"/>
    <mergeCell ref="I5:J5"/>
    <mergeCell ref="L5:M5"/>
    <mergeCell ref="O5:P5"/>
    <mergeCell ref="D5:H5"/>
    <mergeCell ref="A29:C29"/>
    <mergeCell ref="D29:I29"/>
    <mergeCell ref="D16:I16"/>
    <mergeCell ref="D17:I17"/>
    <mergeCell ref="D18:I18"/>
    <mergeCell ref="A79:P79"/>
    <mergeCell ref="O80:P80"/>
    <mergeCell ref="A80:B80"/>
    <mergeCell ref="C80:G80"/>
    <mergeCell ref="I80:M80"/>
    <mergeCell ref="D21:I21"/>
    <mergeCell ref="A21:C21"/>
    <mergeCell ref="A22:C22"/>
    <mergeCell ref="A17:C17"/>
    <mergeCell ref="A18:C18"/>
    <mergeCell ref="A19:C19"/>
    <mergeCell ref="D19:I19"/>
    <mergeCell ref="D20:I20"/>
    <mergeCell ref="A20:C20"/>
    <mergeCell ref="A26:C26"/>
    <mergeCell ref="D22:I22"/>
    <mergeCell ref="D23:I23"/>
    <mergeCell ref="D24:I24"/>
    <mergeCell ref="A78:O78"/>
    <mergeCell ref="A16:C16"/>
    <mergeCell ref="A15:C15"/>
    <mergeCell ref="A10:C10"/>
    <mergeCell ref="A14:C14"/>
    <mergeCell ref="A13:C13"/>
    <mergeCell ref="A27:C27"/>
    <mergeCell ref="D27:I27"/>
    <mergeCell ref="A28:C28"/>
    <mergeCell ref="D28:I28"/>
    <mergeCell ref="A23:C23"/>
    <mergeCell ref="A24:C24"/>
    <mergeCell ref="D25:I25"/>
    <mergeCell ref="D26:I26"/>
    <mergeCell ref="A25:C25"/>
    <mergeCell ref="P7:P9"/>
    <mergeCell ref="D10:I10"/>
    <mergeCell ref="A11:C11"/>
    <mergeCell ref="D11:I11"/>
    <mergeCell ref="A12:C12"/>
    <mergeCell ref="D12:I12"/>
    <mergeCell ref="J7:K7"/>
    <mergeCell ref="O7:O9"/>
    <mergeCell ref="D15:I15"/>
    <mergeCell ref="N7:N9"/>
    <mergeCell ref="D13:I13"/>
    <mergeCell ref="D14:I14"/>
    <mergeCell ref="A7:C9"/>
    <mergeCell ref="D7:I9"/>
    <mergeCell ref="L7:L9"/>
    <mergeCell ref="M7:M9"/>
    <mergeCell ref="A33:C33"/>
    <mergeCell ref="D33:I33"/>
    <mergeCell ref="A34:C34"/>
    <mergeCell ref="D34:I34"/>
    <mergeCell ref="A35:C35"/>
    <mergeCell ref="D35:I35"/>
    <mergeCell ref="A30:C30"/>
    <mergeCell ref="D30:I30"/>
    <mergeCell ref="A31:C31"/>
    <mergeCell ref="D31:I31"/>
    <mergeCell ref="A32:C32"/>
    <mergeCell ref="D32:I32"/>
    <mergeCell ref="A39:C39"/>
    <mergeCell ref="D39:I39"/>
    <mergeCell ref="A40:C40"/>
    <mergeCell ref="D40:I40"/>
    <mergeCell ref="A41:C41"/>
    <mergeCell ref="D41:I41"/>
    <mergeCell ref="A36:C36"/>
    <mergeCell ref="D36:I36"/>
    <mergeCell ref="A37:C37"/>
    <mergeCell ref="D37:I37"/>
    <mergeCell ref="A38:C38"/>
    <mergeCell ref="D38:I38"/>
    <mergeCell ref="A45:C45"/>
    <mergeCell ref="D45:I45"/>
    <mergeCell ref="A46:C46"/>
    <mergeCell ref="D46:I46"/>
    <mergeCell ref="A47:C47"/>
    <mergeCell ref="D47:I47"/>
    <mergeCell ref="A42:C42"/>
    <mergeCell ref="D42:I42"/>
    <mergeCell ref="A43:C43"/>
    <mergeCell ref="D43:I43"/>
    <mergeCell ref="A44:C44"/>
    <mergeCell ref="D44:I44"/>
    <mergeCell ref="A51:C51"/>
    <mergeCell ref="D51:I51"/>
    <mergeCell ref="A52:C52"/>
    <mergeCell ref="D52:I52"/>
    <mergeCell ref="A53:C53"/>
    <mergeCell ref="D53:I53"/>
    <mergeCell ref="A48:C48"/>
    <mergeCell ref="D48:I48"/>
    <mergeCell ref="A49:C49"/>
    <mergeCell ref="D49:I49"/>
    <mergeCell ref="A50:C50"/>
    <mergeCell ref="D50:I50"/>
    <mergeCell ref="A60:C60"/>
    <mergeCell ref="D60:I60"/>
    <mergeCell ref="A57:C57"/>
    <mergeCell ref="D57:I57"/>
    <mergeCell ref="A58:C58"/>
    <mergeCell ref="D58:I58"/>
    <mergeCell ref="A59:C59"/>
    <mergeCell ref="D59:I59"/>
    <mergeCell ref="A54:C54"/>
    <mergeCell ref="D54:I54"/>
    <mergeCell ref="A55:C55"/>
    <mergeCell ref="D55:I55"/>
    <mergeCell ref="A56:C56"/>
    <mergeCell ref="D56:I56"/>
    <mergeCell ref="A68:C68"/>
    <mergeCell ref="D68:I68"/>
    <mergeCell ref="A69:C69"/>
    <mergeCell ref="D69:I69"/>
    <mergeCell ref="A64:C64"/>
    <mergeCell ref="D64:I64"/>
    <mergeCell ref="A65:C65"/>
    <mergeCell ref="D65:I65"/>
    <mergeCell ref="A66:C66"/>
    <mergeCell ref="D66:I66"/>
    <mergeCell ref="A76:C76"/>
    <mergeCell ref="D76:I76"/>
    <mergeCell ref="A77:C77"/>
    <mergeCell ref="D77:I77"/>
    <mergeCell ref="A61:C61"/>
    <mergeCell ref="D61:I61"/>
    <mergeCell ref="A62:C62"/>
    <mergeCell ref="D62:I62"/>
    <mergeCell ref="A63:C63"/>
    <mergeCell ref="D63:I63"/>
    <mergeCell ref="A73:C73"/>
    <mergeCell ref="D73:I73"/>
    <mergeCell ref="A74:C74"/>
    <mergeCell ref="D74:I74"/>
    <mergeCell ref="A75:C75"/>
    <mergeCell ref="D75:I75"/>
    <mergeCell ref="A70:C70"/>
    <mergeCell ref="D70:I70"/>
    <mergeCell ref="A71:C71"/>
    <mergeCell ref="D71:I71"/>
    <mergeCell ref="A72:C72"/>
    <mergeCell ref="D72:I72"/>
    <mergeCell ref="A67:C67"/>
    <mergeCell ref="D67:I67"/>
  </mergeCells>
  <pageMargins left="0.7" right="0.7" top="0.75" bottom="0.75" header="0.3" footer="0.3"/>
  <pageSetup scale="77" fitToHeight="4"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P79"/>
  <sheetViews>
    <sheetView workbookViewId="0">
      <pane ySplit="8" topLeftCell="A9" activePane="bottomLeft" state="frozen"/>
      <selection pane="bottomLeft" activeCell="T76" sqref="T76"/>
    </sheetView>
  </sheetViews>
  <sheetFormatPr defaultRowHeight="14.25" x14ac:dyDescent="0.2"/>
  <cols>
    <col min="1" max="8" width="9.140625" style="6"/>
    <col min="9" max="9" width="14.5703125" style="6" customWidth="1"/>
    <col min="10" max="10" width="10.140625" style="6" customWidth="1"/>
    <col min="11" max="11" width="9.140625" style="6"/>
    <col min="12" max="12" width="10.85546875" style="6" customWidth="1"/>
    <col min="13" max="13" width="10.140625" style="6" bestFit="1" customWidth="1"/>
    <col min="14" max="14" width="9.140625" style="6"/>
    <col min="15" max="15" width="12.7109375" style="6" customWidth="1"/>
    <col min="16" max="16" width="12.5703125" style="6" customWidth="1"/>
    <col min="17" max="16384" width="9.140625" style="6"/>
  </cols>
  <sheetData>
    <row r="1" spans="1:16" ht="20.25" customHeight="1" x14ac:dyDescent="0.2">
      <c r="A1" s="312" t="s">
        <v>923</v>
      </c>
      <c r="B1" s="313"/>
      <c r="C1" s="313"/>
      <c r="D1" s="313"/>
      <c r="E1" s="313"/>
      <c r="F1" s="313"/>
      <c r="G1" s="313"/>
      <c r="H1" s="313"/>
      <c r="I1" s="313"/>
      <c r="J1" s="313"/>
      <c r="K1" s="313"/>
      <c r="L1" s="313"/>
      <c r="M1" s="38" t="s">
        <v>0</v>
      </c>
      <c r="N1" s="90" t="s">
        <v>1</v>
      </c>
      <c r="O1" s="38" t="s">
        <v>2</v>
      </c>
      <c r="P1" s="91"/>
    </row>
    <row r="2" spans="1:16" ht="16.5" customHeight="1" x14ac:dyDescent="0.2">
      <c r="A2" s="314" t="s">
        <v>964</v>
      </c>
      <c r="B2" s="315"/>
      <c r="C2" s="315"/>
      <c r="D2" s="315"/>
      <c r="E2" s="315"/>
      <c r="F2" s="315"/>
      <c r="G2" s="315"/>
      <c r="H2" s="315"/>
      <c r="I2" s="315"/>
      <c r="J2" s="315"/>
      <c r="K2" s="315"/>
      <c r="L2" s="315"/>
      <c r="M2" s="315"/>
      <c r="N2" s="315"/>
      <c r="O2" s="315"/>
      <c r="P2" s="316"/>
    </row>
    <row r="3" spans="1:16" s="18" customFormat="1" ht="15.75" customHeight="1" x14ac:dyDescent="0.25">
      <c r="A3" s="260" t="s">
        <v>9</v>
      </c>
      <c r="B3" s="503"/>
      <c r="C3" s="503"/>
      <c r="D3" s="503"/>
      <c r="E3" s="262" t="s">
        <v>89</v>
      </c>
      <c r="F3" s="262"/>
      <c r="G3" s="262"/>
      <c r="H3" s="262" t="s">
        <v>928</v>
      </c>
      <c r="I3" s="262"/>
      <c r="J3" s="17" t="s">
        <v>10</v>
      </c>
      <c r="K3" s="17"/>
      <c r="L3" s="262" t="s">
        <v>11</v>
      </c>
      <c r="M3" s="262"/>
      <c r="N3" s="262" t="s">
        <v>26</v>
      </c>
      <c r="O3" s="262"/>
      <c r="P3" s="263"/>
    </row>
    <row r="4" spans="1:16" ht="23.25" customHeight="1" x14ac:dyDescent="0.2">
      <c r="A4" s="459">
        <f>Summary!A4:P4</f>
        <v>0</v>
      </c>
      <c r="B4" s="275"/>
      <c r="C4" s="275"/>
      <c r="D4" s="275"/>
      <c r="E4" s="275"/>
      <c r="F4" s="275"/>
      <c r="G4" s="275"/>
      <c r="H4" s="460"/>
      <c r="I4" s="460"/>
      <c r="J4" s="452"/>
      <c r="K4" s="452"/>
      <c r="L4" s="460"/>
      <c r="M4" s="460"/>
      <c r="N4" s="452"/>
      <c r="O4" s="452"/>
      <c r="P4" s="453"/>
    </row>
    <row r="5" spans="1:16" ht="30.75" customHeight="1" x14ac:dyDescent="0.25">
      <c r="A5" s="302" t="s">
        <v>24</v>
      </c>
      <c r="B5" s="303"/>
      <c r="C5" s="303"/>
      <c r="D5" s="275">
        <f>Summary!D5</f>
        <v>0</v>
      </c>
      <c r="E5" s="275"/>
      <c r="F5" s="275"/>
      <c r="G5" s="275"/>
      <c r="H5" s="275"/>
      <c r="I5" s="275"/>
      <c r="J5" s="267" t="s">
        <v>14</v>
      </c>
      <c r="K5" s="267"/>
      <c r="L5" s="19" t="s">
        <v>12</v>
      </c>
      <c r="M5" s="37">
        <f>Summary!M5</f>
        <v>0</v>
      </c>
      <c r="N5" s="19" t="s">
        <v>13</v>
      </c>
      <c r="O5" s="37">
        <f>Summary!O5</f>
        <v>0</v>
      </c>
      <c r="P5" s="84"/>
    </row>
    <row r="6" spans="1:16" ht="25.5" customHeight="1" thickBot="1" x14ac:dyDescent="0.25">
      <c r="A6" s="504" t="s">
        <v>15</v>
      </c>
      <c r="B6" s="505"/>
      <c r="C6" s="505"/>
      <c r="D6" s="506">
        <f>Summary!D6</f>
        <v>0</v>
      </c>
      <c r="E6" s="506"/>
      <c r="F6" s="506"/>
      <c r="G6" s="506"/>
      <c r="H6" s="506"/>
      <c r="I6" s="506"/>
      <c r="J6" s="506"/>
      <c r="K6" s="506"/>
      <c r="L6" s="506"/>
      <c r="M6" s="506"/>
      <c r="N6" s="506"/>
      <c r="O6" s="506"/>
      <c r="P6" s="507"/>
    </row>
    <row r="7" spans="1:16" s="20" customFormat="1" ht="21.75" customHeight="1" x14ac:dyDescent="0.2">
      <c r="A7" s="535" t="s">
        <v>86</v>
      </c>
      <c r="B7" s="476"/>
      <c r="C7" s="476"/>
      <c r="D7" s="476"/>
      <c r="E7" s="476" t="s">
        <v>78</v>
      </c>
      <c r="F7" s="476"/>
      <c r="G7" s="476" t="s">
        <v>79</v>
      </c>
      <c r="H7" s="476"/>
      <c r="I7" s="476" t="s">
        <v>33</v>
      </c>
      <c r="J7" s="476" t="s">
        <v>85</v>
      </c>
      <c r="K7" s="476"/>
      <c r="L7" s="476"/>
      <c r="M7" s="476"/>
      <c r="N7" s="476" t="s">
        <v>84</v>
      </c>
      <c r="O7" s="476" t="s">
        <v>83</v>
      </c>
      <c r="P7" s="473" t="s">
        <v>82</v>
      </c>
    </row>
    <row r="8" spans="1:16" s="18" customFormat="1" ht="32.25" customHeight="1" x14ac:dyDescent="0.25">
      <c r="A8" s="518"/>
      <c r="B8" s="519"/>
      <c r="C8" s="519"/>
      <c r="D8" s="519"/>
      <c r="E8" s="519"/>
      <c r="F8" s="519"/>
      <c r="G8" s="79" t="s">
        <v>80</v>
      </c>
      <c r="H8" s="79" t="s">
        <v>81</v>
      </c>
      <c r="I8" s="519"/>
      <c r="J8" s="519"/>
      <c r="K8" s="519"/>
      <c r="L8" s="519"/>
      <c r="M8" s="519"/>
      <c r="N8" s="519"/>
      <c r="O8" s="519"/>
      <c r="P8" s="534"/>
    </row>
    <row r="9" spans="1:16" s="18" customFormat="1" ht="29.25" customHeight="1" x14ac:dyDescent="0.25">
      <c r="A9" s="518"/>
      <c r="B9" s="519"/>
      <c r="C9" s="519"/>
      <c r="D9" s="519"/>
      <c r="E9" s="517"/>
      <c r="F9" s="517"/>
      <c r="G9" s="517"/>
      <c r="H9" s="517"/>
      <c r="I9" s="536"/>
      <c r="J9" s="537"/>
      <c r="K9" s="537"/>
      <c r="L9" s="537"/>
      <c r="M9" s="537"/>
      <c r="N9" s="519"/>
      <c r="O9" s="41"/>
      <c r="P9" s="534"/>
    </row>
    <row r="10" spans="1:16" ht="22.5" customHeight="1" x14ac:dyDescent="0.2">
      <c r="A10" s="518"/>
      <c r="B10" s="519"/>
      <c r="C10" s="519"/>
      <c r="D10" s="519"/>
      <c r="E10" s="474"/>
      <c r="F10" s="474"/>
      <c r="G10" s="517"/>
      <c r="H10" s="517"/>
      <c r="I10" s="536"/>
      <c r="J10" s="537"/>
      <c r="K10" s="537"/>
      <c r="L10" s="537"/>
      <c r="M10" s="537"/>
      <c r="N10" s="519"/>
      <c r="O10" s="34"/>
      <c r="P10" s="534"/>
    </row>
    <row r="11" spans="1:16" ht="22.5" customHeight="1" x14ac:dyDescent="0.25">
      <c r="A11" s="518"/>
      <c r="B11" s="519"/>
      <c r="C11" s="519"/>
      <c r="D11" s="519"/>
      <c r="E11" s="517"/>
      <c r="F11" s="517"/>
      <c r="G11" s="517"/>
      <c r="H11" s="517"/>
      <c r="I11" s="517"/>
      <c r="J11" s="537"/>
      <c r="K11" s="537"/>
      <c r="L11" s="537"/>
      <c r="M11" s="537"/>
      <c r="N11" s="519"/>
      <c r="O11" s="34"/>
      <c r="P11" s="534"/>
    </row>
    <row r="12" spans="1:16" ht="22.5" customHeight="1" x14ac:dyDescent="0.2">
      <c r="A12" s="518"/>
      <c r="B12" s="519"/>
      <c r="C12" s="519"/>
      <c r="D12" s="519"/>
      <c r="E12" s="474"/>
      <c r="F12" s="474"/>
      <c r="G12" s="517"/>
      <c r="H12" s="517"/>
      <c r="I12" s="517"/>
      <c r="J12" s="537"/>
      <c r="K12" s="537"/>
      <c r="L12" s="537"/>
      <c r="M12" s="537"/>
      <c r="N12" s="519"/>
      <c r="O12" s="34"/>
      <c r="P12" s="534"/>
    </row>
    <row r="13" spans="1:16" ht="22.5" customHeight="1" x14ac:dyDescent="0.25">
      <c r="A13" s="518"/>
      <c r="B13" s="519"/>
      <c r="C13" s="519"/>
      <c r="D13" s="519"/>
      <c r="E13" s="517"/>
      <c r="F13" s="517"/>
      <c r="G13" s="517"/>
      <c r="H13" s="517"/>
      <c r="I13" s="517"/>
      <c r="J13" s="537"/>
      <c r="K13" s="537"/>
      <c r="L13" s="537"/>
      <c r="M13" s="537"/>
      <c r="N13" s="519"/>
      <c r="O13" s="36"/>
      <c r="P13" s="534"/>
    </row>
    <row r="14" spans="1:16" ht="22.5" customHeight="1" x14ac:dyDescent="0.2">
      <c r="A14" s="518"/>
      <c r="B14" s="519"/>
      <c r="C14" s="519"/>
      <c r="D14" s="519"/>
      <c r="E14" s="474"/>
      <c r="F14" s="474"/>
      <c r="G14" s="517"/>
      <c r="H14" s="517"/>
      <c r="I14" s="517"/>
      <c r="J14" s="537"/>
      <c r="K14" s="537"/>
      <c r="L14" s="537"/>
      <c r="M14" s="537"/>
      <c r="N14" s="519"/>
      <c r="O14" s="36"/>
      <c r="P14" s="534"/>
    </row>
    <row r="15" spans="1:16" ht="22.5" customHeight="1" x14ac:dyDescent="0.25">
      <c r="A15" s="518"/>
      <c r="B15" s="519"/>
      <c r="C15" s="519"/>
      <c r="D15" s="519"/>
      <c r="E15" s="517"/>
      <c r="F15" s="517"/>
      <c r="G15" s="517"/>
      <c r="H15" s="517"/>
      <c r="I15" s="517"/>
      <c r="J15" s="537"/>
      <c r="K15" s="537"/>
      <c r="L15" s="537"/>
      <c r="M15" s="537"/>
      <c r="N15" s="519"/>
      <c r="O15" s="36"/>
      <c r="P15" s="534"/>
    </row>
    <row r="16" spans="1:16" ht="22.5" customHeight="1" x14ac:dyDescent="0.2">
      <c r="A16" s="518"/>
      <c r="B16" s="519"/>
      <c r="C16" s="519"/>
      <c r="D16" s="519"/>
      <c r="E16" s="474"/>
      <c r="F16" s="474"/>
      <c r="G16" s="517"/>
      <c r="H16" s="517"/>
      <c r="I16" s="517"/>
      <c r="J16" s="537"/>
      <c r="K16" s="537"/>
      <c r="L16" s="537"/>
      <c r="M16" s="537"/>
      <c r="N16" s="519"/>
      <c r="O16" s="36"/>
      <c r="P16" s="534"/>
    </row>
    <row r="17" spans="1:16" ht="22.5" customHeight="1" x14ac:dyDescent="0.25">
      <c r="A17" s="518"/>
      <c r="B17" s="519"/>
      <c r="C17" s="519"/>
      <c r="D17" s="519"/>
      <c r="E17" s="517"/>
      <c r="F17" s="517"/>
      <c r="G17" s="517"/>
      <c r="H17" s="517"/>
      <c r="I17" s="517"/>
      <c r="J17" s="537"/>
      <c r="K17" s="537"/>
      <c r="L17" s="537"/>
      <c r="M17" s="537"/>
      <c r="N17" s="519"/>
      <c r="O17" s="36"/>
      <c r="P17" s="534"/>
    </row>
    <row r="18" spans="1:16" ht="22.5" customHeight="1" x14ac:dyDescent="0.2">
      <c r="A18" s="518"/>
      <c r="B18" s="519"/>
      <c r="C18" s="519"/>
      <c r="D18" s="519"/>
      <c r="E18" s="474"/>
      <c r="F18" s="474"/>
      <c r="G18" s="517"/>
      <c r="H18" s="517"/>
      <c r="I18" s="517"/>
      <c r="J18" s="537"/>
      <c r="K18" s="537"/>
      <c r="L18" s="537"/>
      <c r="M18" s="537"/>
      <c r="N18" s="519"/>
      <c r="O18" s="36"/>
      <c r="P18" s="534"/>
    </row>
    <row r="19" spans="1:16" ht="22.5" customHeight="1" x14ac:dyDescent="0.25">
      <c r="A19" s="518"/>
      <c r="B19" s="519"/>
      <c r="C19" s="519"/>
      <c r="D19" s="519"/>
      <c r="E19" s="517"/>
      <c r="F19" s="517"/>
      <c r="G19" s="517"/>
      <c r="H19" s="517"/>
      <c r="I19" s="517"/>
      <c r="J19" s="537"/>
      <c r="K19" s="537"/>
      <c r="L19" s="537"/>
      <c r="M19" s="537"/>
      <c r="N19" s="519"/>
      <c r="O19" s="36"/>
      <c r="P19" s="534"/>
    </row>
    <row r="20" spans="1:16" ht="22.5" customHeight="1" x14ac:dyDescent="0.2">
      <c r="A20" s="518"/>
      <c r="B20" s="519"/>
      <c r="C20" s="519"/>
      <c r="D20" s="519"/>
      <c r="E20" s="474"/>
      <c r="F20" s="474"/>
      <c r="G20" s="517"/>
      <c r="H20" s="517"/>
      <c r="I20" s="517"/>
      <c r="J20" s="537"/>
      <c r="K20" s="537"/>
      <c r="L20" s="537"/>
      <c r="M20" s="537"/>
      <c r="N20" s="519"/>
      <c r="O20" s="36"/>
      <c r="P20" s="534"/>
    </row>
    <row r="21" spans="1:16" ht="22.5" customHeight="1" x14ac:dyDescent="0.25">
      <c r="A21" s="518"/>
      <c r="B21" s="519"/>
      <c r="C21" s="519"/>
      <c r="D21" s="519"/>
      <c r="E21" s="517"/>
      <c r="F21" s="517"/>
      <c r="G21" s="517"/>
      <c r="H21" s="517"/>
      <c r="I21" s="517"/>
      <c r="J21" s="537"/>
      <c r="K21" s="537"/>
      <c r="L21" s="537"/>
      <c r="M21" s="537"/>
      <c r="N21" s="519"/>
      <c r="O21" s="36"/>
      <c r="P21" s="534"/>
    </row>
    <row r="22" spans="1:16" ht="22.5" customHeight="1" x14ac:dyDescent="0.2">
      <c r="A22" s="518"/>
      <c r="B22" s="519"/>
      <c r="C22" s="519"/>
      <c r="D22" s="519"/>
      <c r="E22" s="474"/>
      <c r="F22" s="474"/>
      <c r="G22" s="517"/>
      <c r="H22" s="517"/>
      <c r="I22" s="517"/>
      <c r="J22" s="537"/>
      <c r="K22" s="537"/>
      <c r="L22" s="537"/>
      <c r="M22" s="537"/>
      <c r="N22" s="519"/>
      <c r="O22" s="36"/>
      <c r="P22" s="534"/>
    </row>
    <row r="23" spans="1:16" ht="22.5" customHeight="1" x14ac:dyDescent="0.25">
      <c r="A23" s="518"/>
      <c r="B23" s="519"/>
      <c r="C23" s="519"/>
      <c r="D23" s="519"/>
      <c r="E23" s="517"/>
      <c r="F23" s="517"/>
      <c r="G23" s="517"/>
      <c r="H23" s="517"/>
      <c r="I23" s="517"/>
      <c r="J23" s="537"/>
      <c r="K23" s="537"/>
      <c r="L23" s="537"/>
      <c r="M23" s="537"/>
      <c r="N23" s="519"/>
      <c r="O23" s="36"/>
      <c r="P23" s="534"/>
    </row>
    <row r="24" spans="1:16" ht="22.5" customHeight="1" x14ac:dyDescent="0.2">
      <c r="A24" s="518"/>
      <c r="B24" s="519"/>
      <c r="C24" s="519"/>
      <c r="D24" s="519"/>
      <c r="E24" s="474"/>
      <c r="F24" s="474"/>
      <c r="G24" s="517"/>
      <c r="H24" s="517"/>
      <c r="I24" s="517"/>
      <c r="J24" s="537"/>
      <c r="K24" s="537"/>
      <c r="L24" s="537"/>
      <c r="M24" s="537"/>
      <c r="N24" s="519"/>
      <c r="O24" s="36"/>
      <c r="P24" s="534"/>
    </row>
    <row r="25" spans="1:16" ht="22.5" customHeight="1" x14ac:dyDescent="0.25">
      <c r="A25" s="518"/>
      <c r="B25" s="519"/>
      <c r="C25" s="519"/>
      <c r="D25" s="519"/>
      <c r="E25" s="517"/>
      <c r="F25" s="517"/>
      <c r="G25" s="517"/>
      <c r="H25" s="517"/>
      <c r="I25" s="517"/>
      <c r="J25" s="537"/>
      <c r="K25" s="537"/>
      <c r="L25" s="537"/>
      <c r="M25" s="537"/>
      <c r="N25" s="519"/>
      <c r="O25" s="36"/>
      <c r="P25" s="534"/>
    </row>
    <row r="26" spans="1:16" ht="22.5" customHeight="1" x14ac:dyDescent="0.2">
      <c r="A26" s="518"/>
      <c r="B26" s="519"/>
      <c r="C26" s="519"/>
      <c r="D26" s="519"/>
      <c r="E26" s="474"/>
      <c r="F26" s="474"/>
      <c r="G26" s="517"/>
      <c r="H26" s="517"/>
      <c r="I26" s="517"/>
      <c r="J26" s="537"/>
      <c r="K26" s="537"/>
      <c r="L26" s="537"/>
      <c r="M26" s="537"/>
      <c r="N26" s="519"/>
      <c r="O26" s="36"/>
      <c r="P26" s="534"/>
    </row>
    <row r="27" spans="1:16" ht="22.5" customHeight="1" x14ac:dyDescent="0.25">
      <c r="A27" s="518"/>
      <c r="B27" s="519"/>
      <c r="C27" s="519"/>
      <c r="D27" s="519"/>
      <c r="E27" s="517"/>
      <c r="F27" s="517"/>
      <c r="G27" s="517"/>
      <c r="H27" s="517"/>
      <c r="I27" s="517"/>
      <c r="J27" s="537"/>
      <c r="K27" s="537"/>
      <c r="L27" s="537"/>
      <c r="M27" s="537"/>
      <c r="N27" s="519"/>
      <c r="O27" s="36"/>
      <c r="P27" s="534"/>
    </row>
    <row r="28" spans="1:16" ht="22.5" customHeight="1" x14ac:dyDescent="0.2">
      <c r="A28" s="518"/>
      <c r="B28" s="519"/>
      <c r="C28" s="519"/>
      <c r="D28" s="519"/>
      <c r="E28" s="474"/>
      <c r="F28" s="474"/>
      <c r="G28" s="517"/>
      <c r="H28" s="517"/>
      <c r="I28" s="517"/>
      <c r="J28" s="537"/>
      <c r="K28" s="537"/>
      <c r="L28" s="537"/>
      <c r="M28" s="537"/>
      <c r="N28" s="519"/>
      <c r="O28" s="36"/>
      <c r="P28" s="534"/>
    </row>
    <row r="29" spans="1:16" ht="22.5" customHeight="1" x14ac:dyDescent="0.25">
      <c r="A29" s="518"/>
      <c r="B29" s="519"/>
      <c r="C29" s="519"/>
      <c r="D29" s="519"/>
      <c r="E29" s="517"/>
      <c r="F29" s="517"/>
      <c r="G29" s="517"/>
      <c r="H29" s="517"/>
      <c r="I29" s="517"/>
      <c r="J29" s="537"/>
      <c r="K29" s="537"/>
      <c r="L29" s="537"/>
      <c r="M29" s="537"/>
      <c r="N29" s="519"/>
      <c r="O29" s="36"/>
      <c r="P29" s="534"/>
    </row>
    <row r="30" spans="1:16" ht="22.5" customHeight="1" x14ac:dyDescent="0.2">
      <c r="A30" s="518"/>
      <c r="B30" s="519"/>
      <c r="C30" s="519"/>
      <c r="D30" s="519"/>
      <c r="E30" s="474"/>
      <c r="F30" s="474"/>
      <c r="G30" s="517"/>
      <c r="H30" s="517"/>
      <c r="I30" s="517"/>
      <c r="J30" s="537"/>
      <c r="K30" s="537"/>
      <c r="L30" s="537"/>
      <c r="M30" s="537"/>
      <c r="N30" s="519"/>
      <c r="O30" s="36"/>
      <c r="P30" s="534"/>
    </row>
    <row r="31" spans="1:16" ht="22.5" customHeight="1" x14ac:dyDescent="0.25">
      <c r="A31" s="518"/>
      <c r="B31" s="519"/>
      <c r="C31" s="519"/>
      <c r="D31" s="519"/>
      <c r="E31" s="517"/>
      <c r="F31" s="517"/>
      <c r="G31" s="517"/>
      <c r="H31" s="517"/>
      <c r="I31" s="517"/>
      <c r="J31" s="537"/>
      <c r="K31" s="537"/>
      <c r="L31" s="537"/>
      <c r="M31" s="537"/>
      <c r="N31" s="519"/>
      <c r="O31" s="36"/>
      <c r="P31" s="534"/>
    </row>
    <row r="32" spans="1:16" ht="22.5" customHeight="1" x14ac:dyDescent="0.2">
      <c r="A32" s="518"/>
      <c r="B32" s="519"/>
      <c r="C32" s="519"/>
      <c r="D32" s="519"/>
      <c r="E32" s="474"/>
      <c r="F32" s="474"/>
      <c r="G32" s="517"/>
      <c r="H32" s="517"/>
      <c r="I32" s="517"/>
      <c r="J32" s="537"/>
      <c r="K32" s="537"/>
      <c r="L32" s="537"/>
      <c r="M32" s="537"/>
      <c r="N32" s="519"/>
      <c r="O32" s="36"/>
      <c r="P32" s="534"/>
    </row>
    <row r="33" spans="1:16" ht="22.5" customHeight="1" x14ac:dyDescent="0.25">
      <c r="A33" s="518"/>
      <c r="B33" s="519"/>
      <c r="C33" s="519"/>
      <c r="D33" s="519"/>
      <c r="E33" s="517"/>
      <c r="F33" s="517"/>
      <c r="G33" s="517"/>
      <c r="H33" s="517"/>
      <c r="I33" s="517"/>
      <c r="J33" s="537"/>
      <c r="K33" s="537"/>
      <c r="L33" s="537"/>
      <c r="M33" s="537"/>
      <c r="N33" s="519"/>
      <c r="O33" s="36"/>
      <c r="P33" s="534"/>
    </row>
    <row r="34" spans="1:16" ht="22.5" customHeight="1" x14ac:dyDescent="0.2">
      <c r="A34" s="518"/>
      <c r="B34" s="519"/>
      <c r="C34" s="519"/>
      <c r="D34" s="519"/>
      <c r="E34" s="474"/>
      <c r="F34" s="474"/>
      <c r="G34" s="517"/>
      <c r="H34" s="517"/>
      <c r="I34" s="517"/>
      <c r="J34" s="537"/>
      <c r="K34" s="537"/>
      <c r="L34" s="537"/>
      <c r="M34" s="537"/>
      <c r="N34" s="519"/>
      <c r="O34" s="36"/>
      <c r="P34" s="534"/>
    </row>
    <row r="35" spans="1:16" ht="22.5" customHeight="1" x14ac:dyDescent="0.25">
      <c r="A35" s="518"/>
      <c r="B35" s="519"/>
      <c r="C35" s="519"/>
      <c r="D35" s="519"/>
      <c r="E35" s="517"/>
      <c r="F35" s="517"/>
      <c r="G35" s="517"/>
      <c r="H35" s="517"/>
      <c r="I35" s="517"/>
      <c r="J35" s="537"/>
      <c r="K35" s="537"/>
      <c r="L35" s="537"/>
      <c r="M35" s="537"/>
      <c r="N35" s="519"/>
      <c r="O35" s="36"/>
      <c r="P35" s="534"/>
    </row>
    <row r="36" spans="1:16" ht="22.5" customHeight="1" x14ac:dyDescent="0.2">
      <c r="A36" s="518"/>
      <c r="B36" s="519"/>
      <c r="C36" s="519"/>
      <c r="D36" s="519"/>
      <c r="E36" s="474"/>
      <c r="F36" s="474"/>
      <c r="G36" s="517"/>
      <c r="H36" s="517"/>
      <c r="I36" s="517"/>
      <c r="J36" s="537"/>
      <c r="K36" s="537"/>
      <c r="L36" s="537"/>
      <c r="M36" s="537"/>
      <c r="N36" s="519"/>
      <c r="O36" s="36"/>
      <c r="P36" s="534"/>
    </row>
    <row r="37" spans="1:16" ht="22.5" customHeight="1" x14ac:dyDescent="0.25">
      <c r="A37" s="518"/>
      <c r="B37" s="519"/>
      <c r="C37" s="519"/>
      <c r="D37" s="519"/>
      <c r="E37" s="517"/>
      <c r="F37" s="517"/>
      <c r="G37" s="517"/>
      <c r="H37" s="517"/>
      <c r="I37" s="517"/>
      <c r="J37" s="537"/>
      <c r="K37" s="537"/>
      <c r="L37" s="537"/>
      <c r="M37" s="537"/>
      <c r="N37" s="519"/>
      <c r="O37" s="36"/>
      <c r="P37" s="534"/>
    </row>
    <row r="38" spans="1:16" ht="22.5" customHeight="1" x14ac:dyDescent="0.2">
      <c r="A38" s="518"/>
      <c r="B38" s="519"/>
      <c r="C38" s="519"/>
      <c r="D38" s="519"/>
      <c r="E38" s="474"/>
      <c r="F38" s="474"/>
      <c r="G38" s="517"/>
      <c r="H38" s="517"/>
      <c r="I38" s="517"/>
      <c r="J38" s="537"/>
      <c r="K38" s="537"/>
      <c r="L38" s="537"/>
      <c r="M38" s="537"/>
      <c r="N38" s="519"/>
      <c r="O38" s="36"/>
      <c r="P38" s="534"/>
    </row>
    <row r="39" spans="1:16" ht="22.5" customHeight="1" x14ac:dyDescent="0.25">
      <c r="A39" s="518"/>
      <c r="B39" s="519"/>
      <c r="C39" s="519"/>
      <c r="D39" s="519"/>
      <c r="E39" s="517"/>
      <c r="F39" s="517"/>
      <c r="G39" s="517"/>
      <c r="H39" s="517"/>
      <c r="I39" s="517"/>
      <c r="J39" s="537"/>
      <c r="K39" s="537"/>
      <c r="L39" s="537"/>
      <c r="M39" s="537"/>
      <c r="N39" s="519"/>
      <c r="O39" s="36"/>
      <c r="P39" s="534"/>
    </row>
    <row r="40" spans="1:16" ht="22.5" customHeight="1" x14ac:dyDescent="0.2">
      <c r="A40" s="518"/>
      <c r="B40" s="519"/>
      <c r="C40" s="519"/>
      <c r="D40" s="519"/>
      <c r="E40" s="474"/>
      <c r="F40" s="474"/>
      <c r="G40" s="517"/>
      <c r="H40" s="517"/>
      <c r="I40" s="517"/>
      <c r="J40" s="537"/>
      <c r="K40" s="537"/>
      <c r="L40" s="537"/>
      <c r="M40" s="537"/>
      <c r="N40" s="519"/>
      <c r="O40" s="36"/>
      <c r="P40" s="534"/>
    </row>
    <row r="41" spans="1:16" ht="22.5" customHeight="1" x14ac:dyDescent="0.25">
      <c r="A41" s="518"/>
      <c r="B41" s="519"/>
      <c r="C41" s="519"/>
      <c r="D41" s="519"/>
      <c r="E41" s="517"/>
      <c r="F41" s="517"/>
      <c r="G41" s="517"/>
      <c r="H41" s="517"/>
      <c r="I41" s="517"/>
      <c r="J41" s="537"/>
      <c r="K41" s="537"/>
      <c r="L41" s="537"/>
      <c r="M41" s="537"/>
      <c r="N41" s="519"/>
      <c r="O41" s="36"/>
      <c r="P41" s="534"/>
    </row>
    <row r="42" spans="1:16" ht="22.5" customHeight="1" x14ac:dyDescent="0.2">
      <c r="A42" s="518"/>
      <c r="B42" s="519"/>
      <c r="C42" s="519"/>
      <c r="D42" s="519"/>
      <c r="E42" s="474"/>
      <c r="F42" s="474"/>
      <c r="G42" s="517"/>
      <c r="H42" s="517"/>
      <c r="I42" s="517"/>
      <c r="J42" s="537"/>
      <c r="K42" s="537"/>
      <c r="L42" s="537"/>
      <c r="M42" s="537"/>
      <c r="N42" s="519"/>
      <c r="O42" s="36"/>
      <c r="P42" s="534"/>
    </row>
    <row r="43" spans="1:16" ht="22.5" customHeight="1" x14ac:dyDescent="0.25">
      <c r="A43" s="518"/>
      <c r="B43" s="519"/>
      <c r="C43" s="519"/>
      <c r="D43" s="519"/>
      <c r="E43" s="517"/>
      <c r="F43" s="517"/>
      <c r="G43" s="517"/>
      <c r="H43" s="517"/>
      <c r="I43" s="517"/>
      <c r="J43" s="537"/>
      <c r="K43" s="537"/>
      <c r="L43" s="537"/>
      <c r="M43" s="537"/>
      <c r="N43" s="519"/>
      <c r="O43" s="36"/>
      <c r="P43" s="534"/>
    </row>
    <row r="44" spans="1:16" ht="22.5" customHeight="1" x14ac:dyDescent="0.2">
      <c r="A44" s="518"/>
      <c r="B44" s="519"/>
      <c r="C44" s="519"/>
      <c r="D44" s="519"/>
      <c r="E44" s="474"/>
      <c r="F44" s="474"/>
      <c r="G44" s="517"/>
      <c r="H44" s="517"/>
      <c r="I44" s="517"/>
      <c r="J44" s="537"/>
      <c r="K44" s="537"/>
      <c r="L44" s="537"/>
      <c r="M44" s="537"/>
      <c r="N44" s="519"/>
      <c r="O44" s="36"/>
      <c r="P44" s="534"/>
    </row>
    <row r="45" spans="1:16" ht="22.5" customHeight="1" x14ac:dyDescent="0.25">
      <c r="A45" s="518"/>
      <c r="B45" s="519"/>
      <c r="C45" s="519"/>
      <c r="D45" s="519"/>
      <c r="E45" s="517"/>
      <c r="F45" s="517"/>
      <c r="G45" s="517"/>
      <c r="H45" s="517"/>
      <c r="I45" s="517"/>
      <c r="J45" s="537"/>
      <c r="K45" s="537"/>
      <c r="L45" s="537"/>
      <c r="M45" s="537"/>
      <c r="N45" s="519"/>
      <c r="O45" s="36"/>
      <c r="P45" s="534"/>
    </row>
    <row r="46" spans="1:16" ht="22.5" customHeight="1" x14ac:dyDescent="0.2">
      <c r="A46" s="518"/>
      <c r="B46" s="519"/>
      <c r="C46" s="519"/>
      <c r="D46" s="519"/>
      <c r="E46" s="474"/>
      <c r="F46" s="474"/>
      <c r="G46" s="517"/>
      <c r="H46" s="517"/>
      <c r="I46" s="517"/>
      <c r="J46" s="537"/>
      <c r="K46" s="537"/>
      <c r="L46" s="537"/>
      <c r="M46" s="537"/>
      <c r="N46" s="519"/>
      <c r="O46" s="36"/>
      <c r="P46" s="534"/>
    </row>
    <row r="47" spans="1:16" ht="22.5" customHeight="1" x14ac:dyDescent="0.25">
      <c r="A47" s="518"/>
      <c r="B47" s="519"/>
      <c r="C47" s="519"/>
      <c r="D47" s="519"/>
      <c r="E47" s="517"/>
      <c r="F47" s="517"/>
      <c r="G47" s="517"/>
      <c r="H47" s="517"/>
      <c r="I47" s="517"/>
      <c r="J47" s="537"/>
      <c r="K47" s="537"/>
      <c r="L47" s="537"/>
      <c r="M47" s="537"/>
      <c r="N47" s="519"/>
      <c r="O47" s="36"/>
      <c r="P47" s="534"/>
    </row>
    <row r="48" spans="1:16" ht="22.5" customHeight="1" x14ac:dyDescent="0.2">
      <c r="A48" s="518"/>
      <c r="B48" s="519"/>
      <c r="C48" s="519"/>
      <c r="D48" s="519"/>
      <c r="E48" s="474"/>
      <c r="F48" s="474"/>
      <c r="G48" s="517"/>
      <c r="H48" s="517"/>
      <c r="I48" s="517"/>
      <c r="J48" s="537"/>
      <c r="K48" s="537"/>
      <c r="L48" s="537"/>
      <c r="M48" s="537"/>
      <c r="N48" s="519"/>
      <c r="O48" s="36"/>
      <c r="P48" s="534"/>
    </row>
    <row r="49" spans="1:16" ht="22.5" customHeight="1" x14ac:dyDescent="0.25">
      <c r="A49" s="518"/>
      <c r="B49" s="519"/>
      <c r="C49" s="519"/>
      <c r="D49" s="519"/>
      <c r="E49" s="517"/>
      <c r="F49" s="517"/>
      <c r="G49" s="517"/>
      <c r="H49" s="517"/>
      <c r="I49" s="517"/>
      <c r="J49" s="537"/>
      <c r="K49" s="537"/>
      <c r="L49" s="537"/>
      <c r="M49" s="537"/>
      <c r="N49" s="519"/>
      <c r="O49" s="36"/>
      <c r="P49" s="534"/>
    </row>
    <row r="50" spans="1:16" ht="22.5" customHeight="1" x14ac:dyDescent="0.2">
      <c r="A50" s="518"/>
      <c r="B50" s="519"/>
      <c r="C50" s="519"/>
      <c r="D50" s="519"/>
      <c r="E50" s="474"/>
      <c r="F50" s="474"/>
      <c r="G50" s="517"/>
      <c r="H50" s="517"/>
      <c r="I50" s="517"/>
      <c r="J50" s="537"/>
      <c r="K50" s="537"/>
      <c r="L50" s="537"/>
      <c r="M50" s="537"/>
      <c r="N50" s="519"/>
      <c r="O50" s="36"/>
      <c r="P50" s="534"/>
    </row>
    <row r="51" spans="1:16" ht="22.5" customHeight="1" x14ac:dyDescent="0.25">
      <c r="A51" s="518"/>
      <c r="B51" s="519"/>
      <c r="C51" s="519"/>
      <c r="D51" s="519"/>
      <c r="E51" s="517"/>
      <c r="F51" s="517"/>
      <c r="G51" s="517"/>
      <c r="H51" s="517"/>
      <c r="I51" s="517"/>
      <c r="J51" s="537"/>
      <c r="K51" s="537"/>
      <c r="L51" s="537"/>
      <c r="M51" s="537"/>
      <c r="N51" s="519"/>
      <c r="O51" s="36"/>
      <c r="P51" s="534"/>
    </row>
    <row r="52" spans="1:16" ht="22.5" customHeight="1" x14ac:dyDescent="0.2">
      <c r="A52" s="518"/>
      <c r="B52" s="519"/>
      <c r="C52" s="519"/>
      <c r="D52" s="519"/>
      <c r="E52" s="474"/>
      <c r="F52" s="474"/>
      <c r="G52" s="517"/>
      <c r="H52" s="517"/>
      <c r="I52" s="517"/>
      <c r="J52" s="537"/>
      <c r="K52" s="537"/>
      <c r="L52" s="537"/>
      <c r="M52" s="537"/>
      <c r="N52" s="519"/>
      <c r="O52" s="36"/>
      <c r="P52" s="534"/>
    </row>
    <row r="53" spans="1:16" ht="22.5" customHeight="1" x14ac:dyDescent="0.25">
      <c r="A53" s="518"/>
      <c r="B53" s="519"/>
      <c r="C53" s="519"/>
      <c r="D53" s="519"/>
      <c r="E53" s="517"/>
      <c r="F53" s="517"/>
      <c r="G53" s="517"/>
      <c r="H53" s="517"/>
      <c r="I53" s="517"/>
      <c r="J53" s="537"/>
      <c r="K53" s="537"/>
      <c r="L53" s="537"/>
      <c r="M53" s="537"/>
      <c r="N53" s="519"/>
      <c r="O53" s="36"/>
      <c r="P53" s="534"/>
    </row>
    <row r="54" spans="1:16" ht="22.5" customHeight="1" x14ac:dyDescent="0.2">
      <c r="A54" s="518"/>
      <c r="B54" s="519"/>
      <c r="C54" s="519"/>
      <c r="D54" s="519"/>
      <c r="E54" s="474"/>
      <c r="F54" s="474"/>
      <c r="G54" s="517"/>
      <c r="H54" s="517"/>
      <c r="I54" s="517"/>
      <c r="J54" s="537"/>
      <c r="K54" s="537"/>
      <c r="L54" s="537"/>
      <c r="M54" s="537"/>
      <c r="N54" s="519"/>
      <c r="O54" s="36"/>
      <c r="P54" s="534"/>
    </row>
    <row r="55" spans="1:16" ht="22.5" customHeight="1" x14ac:dyDescent="0.25">
      <c r="A55" s="518"/>
      <c r="B55" s="519"/>
      <c r="C55" s="519"/>
      <c r="D55" s="519"/>
      <c r="E55" s="517"/>
      <c r="F55" s="517"/>
      <c r="G55" s="517"/>
      <c r="H55" s="517"/>
      <c r="I55" s="517"/>
      <c r="J55" s="537"/>
      <c r="K55" s="537"/>
      <c r="L55" s="537"/>
      <c r="M55" s="537"/>
      <c r="N55" s="519"/>
      <c r="O55" s="36"/>
      <c r="P55" s="534"/>
    </row>
    <row r="56" spans="1:16" ht="22.5" customHeight="1" x14ac:dyDescent="0.2">
      <c r="A56" s="518"/>
      <c r="B56" s="519"/>
      <c r="C56" s="519"/>
      <c r="D56" s="519"/>
      <c r="E56" s="474"/>
      <c r="F56" s="474"/>
      <c r="G56" s="517"/>
      <c r="H56" s="517"/>
      <c r="I56" s="517"/>
      <c r="J56" s="537"/>
      <c r="K56" s="537"/>
      <c r="L56" s="537"/>
      <c r="M56" s="537"/>
      <c r="N56" s="519"/>
      <c r="O56" s="36"/>
      <c r="P56" s="534"/>
    </row>
    <row r="57" spans="1:16" ht="22.5" customHeight="1" x14ac:dyDescent="0.25">
      <c r="A57" s="518"/>
      <c r="B57" s="519"/>
      <c r="C57" s="519"/>
      <c r="D57" s="519"/>
      <c r="E57" s="517"/>
      <c r="F57" s="517"/>
      <c r="G57" s="517"/>
      <c r="H57" s="517"/>
      <c r="I57" s="517"/>
      <c r="J57" s="537"/>
      <c r="K57" s="537"/>
      <c r="L57" s="537"/>
      <c r="M57" s="537"/>
      <c r="N57" s="519"/>
      <c r="O57" s="36"/>
      <c r="P57" s="534"/>
    </row>
    <row r="58" spans="1:16" ht="22.5" customHeight="1" x14ac:dyDescent="0.2">
      <c r="A58" s="518"/>
      <c r="B58" s="519"/>
      <c r="C58" s="519"/>
      <c r="D58" s="519"/>
      <c r="E58" s="474"/>
      <c r="F58" s="474"/>
      <c r="G58" s="517"/>
      <c r="H58" s="517"/>
      <c r="I58" s="517"/>
      <c r="J58" s="537"/>
      <c r="K58" s="537"/>
      <c r="L58" s="537"/>
      <c r="M58" s="537"/>
      <c r="N58" s="519"/>
      <c r="O58" s="36"/>
      <c r="P58" s="534"/>
    </row>
    <row r="59" spans="1:16" ht="22.5" customHeight="1" x14ac:dyDescent="0.25">
      <c r="A59" s="518"/>
      <c r="B59" s="519"/>
      <c r="C59" s="519"/>
      <c r="D59" s="519"/>
      <c r="E59" s="517"/>
      <c r="F59" s="517"/>
      <c r="G59" s="517"/>
      <c r="H59" s="517"/>
      <c r="I59" s="517"/>
      <c r="J59" s="537"/>
      <c r="K59" s="537"/>
      <c r="L59" s="537"/>
      <c r="M59" s="537"/>
      <c r="N59" s="519"/>
      <c r="O59" s="36"/>
      <c r="P59" s="534"/>
    </row>
    <row r="60" spans="1:16" ht="22.5" customHeight="1" x14ac:dyDescent="0.2">
      <c r="A60" s="518"/>
      <c r="B60" s="519"/>
      <c r="C60" s="519"/>
      <c r="D60" s="519"/>
      <c r="E60" s="474"/>
      <c r="F60" s="474"/>
      <c r="G60" s="517"/>
      <c r="H60" s="517"/>
      <c r="I60" s="517"/>
      <c r="J60" s="537"/>
      <c r="K60" s="537"/>
      <c r="L60" s="537"/>
      <c r="M60" s="537"/>
      <c r="N60" s="519"/>
      <c r="O60" s="36"/>
      <c r="P60" s="534"/>
    </row>
    <row r="61" spans="1:16" ht="22.5" customHeight="1" x14ac:dyDescent="0.25">
      <c r="A61" s="518"/>
      <c r="B61" s="519"/>
      <c r="C61" s="519"/>
      <c r="D61" s="519"/>
      <c r="E61" s="517"/>
      <c r="F61" s="517"/>
      <c r="G61" s="517"/>
      <c r="H61" s="517"/>
      <c r="I61" s="517"/>
      <c r="J61" s="537"/>
      <c r="K61" s="537"/>
      <c r="L61" s="537"/>
      <c r="M61" s="537"/>
      <c r="N61" s="519"/>
      <c r="O61" s="36"/>
      <c r="P61" s="534"/>
    </row>
    <row r="62" spans="1:16" ht="22.5" customHeight="1" x14ac:dyDescent="0.2">
      <c r="A62" s="518"/>
      <c r="B62" s="519"/>
      <c r="C62" s="519"/>
      <c r="D62" s="519"/>
      <c r="E62" s="474"/>
      <c r="F62" s="474"/>
      <c r="G62" s="517"/>
      <c r="H62" s="517"/>
      <c r="I62" s="517"/>
      <c r="J62" s="537"/>
      <c r="K62" s="537"/>
      <c r="L62" s="537"/>
      <c r="M62" s="537"/>
      <c r="N62" s="519"/>
      <c r="O62" s="36"/>
      <c r="P62" s="534"/>
    </row>
    <row r="63" spans="1:16" ht="22.5" customHeight="1" x14ac:dyDescent="0.25">
      <c r="A63" s="518"/>
      <c r="B63" s="519"/>
      <c r="C63" s="519"/>
      <c r="D63" s="519"/>
      <c r="E63" s="517"/>
      <c r="F63" s="517"/>
      <c r="G63" s="517"/>
      <c r="H63" s="517"/>
      <c r="I63" s="517"/>
      <c r="J63" s="537"/>
      <c r="K63" s="537"/>
      <c r="L63" s="537"/>
      <c r="M63" s="537"/>
      <c r="N63" s="519"/>
      <c r="O63" s="36"/>
      <c r="P63" s="534"/>
    </row>
    <row r="64" spans="1:16" ht="22.5" customHeight="1" x14ac:dyDescent="0.2">
      <c r="A64" s="518"/>
      <c r="B64" s="519"/>
      <c r="C64" s="519"/>
      <c r="D64" s="519"/>
      <c r="E64" s="474"/>
      <c r="F64" s="474"/>
      <c r="G64" s="517"/>
      <c r="H64" s="517"/>
      <c r="I64" s="517"/>
      <c r="J64" s="537"/>
      <c r="K64" s="537"/>
      <c r="L64" s="537"/>
      <c r="M64" s="537"/>
      <c r="N64" s="519"/>
      <c r="O64" s="36"/>
      <c r="P64" s="534"/>
    </row>
    <row r="65" spans="1:16" ht="22.5" customHeight="1" x14ac:dyDescent="0.25">
      <c r="A65" s="518"/>
      <c r="B65" s="519"/>
      <c r="C65" s="519"/>
      <c r="D65" s="519"/>
      <c r="E65" s="517"/>
      <c r="F65" s="517"/>
      <c r="G65" s="517"/>
      <c r="H65" s="517"/>
      <c r="I65" s="517"/>
      <c r="J65" s="537"/>
      <c r="K65" s="537"/>
      <c r="L65" s="537"/>
      <c r="M65" s="537"/>
      <c r="N65" s="519"/>
      <c r="O65" s="36"/>
      <c r="P65" s="534"/>
    </row>
    <row r="66" spans="1:16" ht="22.5" customHeight="1" x14ac:dyDescent="0.2">
      <c r="A66" s="518"/>
      <c r="B66" s="519"/>
      <c r="C66" s="519"/>
      <c r="D66" s="519"/>
      <c r="E66" s="474"/>
      <c r="F66" s="474"/>
      <c r="G66" s="517"/>
      <c r="H66" s="517"/>
      <c r="I66" s="517"/>
      <c r="J66" s="537"/>
      <c r="K66" s="537"/>
      <c r="L66" s="537"/>
      <c r="M66" s="537"/>
      <c r="N66" s="519"/>
      <c r="O66" s="36"/>
      <c r="P66" s="534"/>
    </row>
    <row r="67" spans="1:16" ht="22.5" customHeight="1" x14ac:dyDescent="0.25">
      <c r="A67" s="518"/>
      <c r="B67" s="519"/>
      <c r="C67" s="519"/>
      <c r="D67" s="519"/>
      <c r="E67" s="517"/>
      <c r="F67" s="517"/>
      <c r="G67" s="517"/>
      <c r="H67" s="517"/>
      <c r="I67" s="517"/>
      <c r="J67" s="537"/>
      <c r="K67" s="537"/>
      <c r="L67" s="537"/>
      <c r="M67" s="537"/>
      <c r="N67" s="519"/>
      <c r="O67" s="36"/>
      <c r="P67" s="534"/>
    </row>
    <row r="68" spans="1:16" ht="22.5" customHeight="1" x14ac:dyDescent="0.2">
      <c r="A68" s="518"/>
      <c r="B68" s="519"/>
      <c r="C68" s="519"/>
      <c r="D68" s="519"/>
      <c r="E68" s="474"/>
      <c r="F68" s="474"/>
      <c r="G68" s="517"/>
      <c r="H68" s="517"/>
      <c r="I68" s="517"/>
      <c r="J68" s="537"/>
      <c r="K68" s="537"/>
      <c r="L68" s="537"/>
      <c r="M68" s="537"/>
      <c r="N68" s="519"/>
      <c r="O68" s="36"/>
      <c r="P68" s="534"/>
    </row>
    <row r="69" spans="1:16" ht="22.5" customHeight="1" x14ac:dyDescent="0.25">
      <c r="A69" s="518"/>
      <c r="B69" s="519"/>
      <c r="C69" s="519"/>
      <c r="D69" s="519"/>
      <c r="E69" s="517"/>
      <c r="F69" s="517"/>
      <c r="G69" s="517"/>
      <c r="H69" s="517"/>
      <c r="I69" s="517"/>
      <c r="J69" s="537"/>
      <c r="K69" s="537"/>
      <c r="L69" s="537"/>
      <c r="M69" s="537"/>
      <c r="N69" s="519"/>
      <c r="O69" s="36"/>
      <c r="P69" s="534"/>
    </row>
    <row r="70" spans="1:16" ht="22.5" customHeight="1" x14ac:dyDescent="0.2">
      <c r="A70" s="518"/>
      <c r="B70" s="519"/>
      <c r="C70" s="519"/>
      <c r="D70" s="519"/>
      <c r="E70" s="474"/>
      <c r="F70" s="474"/>
      <c r="G70" s="517"/>
      <c r="H70" s="517"/>
      <c r="I70" s="517"/>
      <c r="J70" s="537"/>
      <c r="K70" s="537"/>
      <c r="L70" s="537"/>
      <c r="M70" s="537"/>
      <c r="N70" s="519"/>
      <c r="O70" s="36"/>
      <c r="P70" s="534"/>
    </row>
    <row r="71" spans="1:16" ht="22.5" customHeight="1" x14ac:dyDescent="0.25">
      <c r="A71" s="518"/>
      <c r="B71" s="519"/>
      <c r="C71" s="519"/>
      <c r="D71" s="519"/>
      <c r="E71" s="517"/>
      <c r="F71" s="517"/>
      <c r="G71" s="517"/>
      <c r="H71" s="517"/>
      <c r="I71" s="517"/>
      <c r="J71" s="537"/>
      <c r="K71" s="537"/>
      <c r="L71" s="537"/>
      <c r="M71" s="537"/>
      <c r="N71" s="519"/>
      <c r="O71" s="36"/>
      <c r="P71" s="534"/>
    </row>
    <row r="72" spans="1:16" ht="22.5" customHeight="1" x14ac:dyDescent="0.2">
      <c r="A72" s="518"/>
      <c r="B72" s="519"/>
      <c r="C72" s="519"/>
      <c r="D72" s="519"/>
      <c r="E72" s="474"/>
      <c r="F72" s="474"/>
      <c r="G72" s="517"/>
      <c r="H72" s="517"/>
      <c r="I72" s="517"/>
      <c r="J72" s="537"/>
      <c r="K72" s="537"/>
      <c r="L72" s="537"/>
      <c r="M72" s="537"/>
      <c r="N72" s="519"/>
      <c r="O72" s="36"/>
      <c r="P72" s="534"/>
    </row>
    <row r="73" spans="1:16" ht="22.5" customHeight="1" x14ac:dyDescent="0.25">
      <c r="A73" s="518"/>
      <c r="B73" s="519"/>
      <c r="C73" s="519"/>
      <c r="D73" s="519"/>
      <c r="E73" s="517"/>
      <c r="F73" s="517"/>
      <c r="G73" s="517"/>
      <c r="H73" s="517"/>
      <c r="I73" s="517"/>
      <c r="J73" s="537"/>
      <c r="K73" s="537"/>
      <c r="L73" s="537"/>
      <c r="M73" s="537"/>
      <c r="N73" s="519"/>
      <c r="O73" s="36"/>
      <c r="P73" s="534"/>
    </row>
    <row r="74" spans="1:16" ht="22.5" customHeight="1" x14ac:dyDescent="0.2">
      <c r="A74" s="518"/>
      <c r="B74" s="519"/>
      <c r="C74" s="519"/>
      <c r="D74" s="519"/>
      <c r="E74" s="474"/>
      <c r="F74" s="474"/>
      <c r="G74" s="517"/>
      <c r="H74" s="517"/>
      <c r="I74" s="517"/>
      <c r="J74" s="537"/>
      <c r="K74" s="537"/>
      <c r="L74" s="537"/>
      <c r="M74" s="537"/>
      <c r="N74" s="519"/>
      <c r="O74" s="36"/>
      <c r="P74" s="534"/>
    </row>
    <row r="75" spans="1:16" ht="22.5" customHeight="1" x14ac:dyDescent="0.25">
      <c r="A75" s="518"/>
      <c r="B75" s="519"/>
      <c r="C75" s="519"/>
      <c r="D75" s="519"/>
      <c r="E75" s="517"/>
      <c r="F75" s="517"/>
      <c r="G75" s="517"/>
      <c r="H75" s="517"/>
      <c r="I75" s="517"/>
      <c r="J75" s="537"/>
      <c r="K75" s="537"/>
      <c r="L75" s="537"/>
      <c r="M75" s="537"/>
      <c r="N75" s="519"/>
      <c r="O75" s="36"/>
      <c r="P75" s="534"/>
    </row>
    <row r="76" spans="1:16" ht="22.5" customHeight="1" x14ac:dyDescent="0.2">
      <c r="A76" s="518"/>
      <c r="B76" s="519"/>
      <c r="C76" s="519"/>
      <c r="D76" s="519"/>
      <c r="E76" s="474"/>
      <c r="F76" s="474"/>
      <c r="G76" s="517"/>
      <c r="H76" s="517"/>
      <c r="I76" s="517"/>
      <c r="J76" s="537"/>
      <c r="K76" s="537"/>
      <c r="L76" s="537"/>
      <c r="M76" s="537"/>
      <c r="N76" s="519"/>
      <c r="O76" s="36"/>
      <c r="P76" s="534"/>
    </row>
    <row r="77" spans="1:16" ht="21.75" customHeight="1" thickBot="1" x14ac:dyDescent="0.3">
      <c r="A77" s="528"/>
      <c r="B77" s="529"/>
      <c r="C77" s="529"/>
      <c r="D77" s="529"/>
      <c r="E77" s="529"/>
      <c r="F77" s="530"/>
      <c r="G77" s="538" t="s">
        <v>64</v>
      </c>
      <c r="H77" s="538"/>
      <c r="I77" s="207">
        <f>SUM(I9:I76)</f>
        <v>0</v>
      </c>
      <c r="J77" s="531"/>
      <c r="K77" s="532"/>
      <c r="L77" s="532"/>
      <c r="M77" s="532"/>
      <c r="N77" s="532"/>
      <c r="O77" s="532"/>
      <c r="P77" s="533"/>
    </row>
    <row r="78" spans="1:16" x14ac:dyDescent="0.2">
      <c r="A78" s="520" t="s">
        <v>63</v>
      </c>
      <c r="B78" s="521"/>
      <c r="C78" s="521"/>
      <c r="D78" s="521"/>
      <c r="E78" s="521"/>
      <c r="F78" s="521"/>
      <c r="G78" s="521"/>
      <c r="H78" s="521"/>
      <c r="I78" s="521"/>
      <c r="J78" s="521"/>
      <c r="K78" s="521"/>
      <c r="L78" s="521"/>
      <c r="M78" s="521"/>
      <c r="N78" s="521"/>
      <c r="O78" s="521"/>
      <c r="P78" s="522"/>
    </row>
    <row r="79" spans="1:16" s="12" customFormat="1" ht="30.75" customHeight="1" thickBot="1" x14ac:dyDescent="0.25">
      <c r="A79" s="523" t="s">
        <v>35</v>
      </c>
      <c r="B79" s="524"/>
      <c r="C79" s="525"/>
      <c r="D79" s="525"/>
      <c r="E79" s="525"/>
      <c r="F79" s="525"/>
      <c r="G79" s="525"/>
      <c r="H79" s="206" t="s">
        <v>7</v>
      </c>
      <c r="I79" s="525"/>
      <c r="J79" s="525"/>
      <c r="K79" s="525"/>
      <c r="L79" s="525"/>
      <c r="M79" s="525"/>
      <c r="N79" s="206" t="s">
        <v>8</v>
      </c>
      <c r="O79" s="526"/>
      <c r="P79" s="527"/>
    </row>
  </sheetData>
  <mergeCells count="340">
    <mergeCell ref="G75:G76"/>
    <mergeCell ref="H75:H76"/>
    <mergeCell ref="P41:P42"/>
    <mergeCell ref="P43:P44"/>
    <mergeCell ref="P69:P70"/>
    <mergeCell ref="P71:P72"/>
    <mergeCell ref="P73:P74"/>
    <mergeCell ref="P75:P76"/>
    <mergeCell ref="G77:H77"/>
    <mergeCell ref="P57:P58"/>
    <mergeCell ref="P59:P60"/>
    <mergeCell ref="P61:P62"/>
    <mergeCell ref="P63:P64"/>
    <mergeCell ref="P65:P66"/>
    <mergeCell ref="P67:P68"/>
    <mergeCell ref="N73:N74"/>
    <mergeCell ref="N75:N76"/>
    <mergeCell ref="J69:M70"/>
    <mergeCell ref="J71:M72"/>
    <mergeCell ref="J73:M74"/>
    <mergeCell ref="J75:M76"/>
    <mergeCell ref="J63:M64"/>
    <mergeCell ref="J65:M66"/>
    <mergeCell ref="J67:M68"/>
    <mergeCell ref="G73:G74"/>
    <mergeCell ref="H73:H74"/>
    <mergeCell ref="P21:P22"/>
    <mergeCell ref="P23:P24"/>
    <mergeCell ref="P25:P26"/>
    <mergeCell ref="P27:P28"/>
    <mergeCell ref="P29:P30"/>
    <mergeCell ref="P31:P32"/>
    <mergeCell ref="N67:N68"/>
    <mergeCell ref="N69:N70"/>
    <mergeCell ref="N71:N72"/>
    <mergeCell ref="N63:N64"/>
    <mergeCell ref="N65:N66"/>
    <mergeCell ref="N25:N26"/>
    <mergeCell ref="N27:N28"/>
    <mergeCell ref="N29:N30"/>
    <mergeCell ref="P45:P46"/>
    <mergeCell ref="P47:P48"/>
    <mergeCell ref="P49:P50"/>
    <mergeCell ref="P51:P52"/>
    <mergeCell ref="P53:P54"/>
    <mergeCell ref="P55:P56"/>
    <mergeCell ref="P33:P34"/>
    <mergeCell ref="P35:P36"/>
    <mergeCell ref="P37:P38"/>
    <mergeCell ref="P39:P40"/>
    <mergeCell ref="P11:P12"/>
    <mergeCell ref="P13:P14"/>
    <mergeCell ref="P15:P16"/>
    <mergeCell ref="P17:P18"/>
    <mergeCell ref="P19:P20"/>
    <mergeCell ref="N55:N56"/>
    <mergeCell ref="N57:N58"/>
    <mergeCell ref="N19:N20"/>
    <mergeCell ref="N21:N22"/>
    <mergeCell ref="N23:N24"/>
    <mergeCell ref="N47:N48"/>
    <mergeCell ref="N49:N50"/>
    <mergeCell ref="N51:N52"/>
    <mergeCell ref="N53:N54"/>
    <mergeCell ref="N31:N32"/>
    <mergeCell ref="N33:N34"/>
    <mergeCell ref="N35:N36"/>
    <mergeCell ref="N37:N38"/>
    <mergeCell ref="N39:N40"/>
    <mergeCell ref="N41:N42"/>
    <mergeCell ref="N15:N16"/>
    <mergeCell ref="N17:N18"/>
    <mergeCell ref="J21:M22"/>
    <mergeCell ref="J23:M24"/>
    <mergeCell ref="J25:M26"/>
    <mergeCell ref="J57:M58"/>
    <mergeCell ref="J59:M60"/>
    <mergeCell ref="J61:M62"/>
    <mergeCell ref="J45:M46"/>
    <mergeCell ref="J47:M48"/>
    <mergeCell ref="J49:M50"/>
    <mergeCell ref="J51:M52"/>
    <mergeCell ref="J53:M54"/>
    <mergeCell ref="J55:M56"/>
    <mergeCell ref="N59:N60"/>
    <mergeCell ref="N61:N62"/>
    <mergeCell ref="N43:N44"/>
    <mergeCell ref="N45:N46"/>
    <mergeCell ref="J27:M28"/>
    <mergeCell ref="J29:M30"/>
    <mergeCell ref="J31:M32"/>
    <mergeCell ref="I69:I70"/>
    <mergeCell ref="I71:I72"/>
    <mergeCell ref="J33:M34"/>
    <mergeCell ref="J35:M36"/>
    <mergeCell ref="J37:M38"/>
    <mergeCell ref="J39:M40"/>
    <mergeCell ref="J41:M42"/>
    <mergeCell ref="J43:M44"/>
    <mergeCell ref="I73:I74"/>
    <mergeCell ref="I75:I76"/>
    <mergeCell ref="J9:M10"/>
    <mergeCell ref="J11:M12"/>
    <mergeCell ref="J13:M14"/>
    <mergeCell ref="J15:M16"/>
    <mergeCell ref="J17:M18"/>
    <mergeCell ref="J19:M20"/>
    <mergeCell ref="I57:I58"/>
    <mergeCell ref="I59:I60"/>
    <mergeCell ref="I61:I62"/>
    <mergeCell ref="I63:I64"/>
    <mergeCell ref="I65:I66"/>
    <mergeCell ref="I67:I68"/>
    <mergeCell ref="I45:I46"/>
    <mergeCell ref="I47:I48"/>
    <mergeCell ref="I49:I50"/>
    <mergeCell ref="I51:I52"/>
    <mergeCell ref="I53:I54"/>
    <mergeCell ref="I37:I38"/>
    <mergeCell ref="I39:I40"/>
    <mergeCell ref="I41:I42"/>
    <mergeCell ref="I43:I44"/>
    <mergeCell ref="I21:I22"/>
    <mergeCell ref="I23:I24"/>
    <mergeCell ref="I25:I26"/>
    <mergeCell ref="I27:I28"/>
    <mergeCell ref="I29:I30"/>
    <mergeCell ref="I31:I32"/>
    <mergeCell ref="I15:I16"/>
    <mergeCell ref="I17:I18"/>
    <mergeCell ref="I19:I20"/>
    <mergeCell ref="H69:H70"/>
    <mergeCell ref="H51:H52"/>
    <mergeCell ref="H29:H30"/>
    <mergeCell ref="H15:H16"/>
    <mergeCell ref="H43:H44"/>
    <mergeCell ref="I55:I56"/>
    <mergeCell ref="I33:I34"/>
    <mergeCell ref="I35:I36"/>
    <mergeCell ref="H45:H46"/>
    <mergeCell ref="G71:G72"/>
    <mergeCell ref="H71:H72"/>
    <mergeCell ref="H61:H62"/>
    <mergeCell ref="G63:G64"/>
    <mergeCell ref="H63:H64"/>
    <mergeCell ref="G65:G66"/>
    <mergeCell ref="H65:H66"/>
    <mergeCell ref="G67:G68"/>
    <mergeCell ref="H67:H68"/>
    <mergeCell ref="H49:H50"/>
    <mergeCell ref="H35:H36"/>
    <mergeCell ref="G37:G38"/>
    <mergeCell ref="H37:H38"/>
    <mergeCell ref="G39:G40"/>
    <mergeCell ref="H39:H40"/>
    <mergeCell ref="G41:G42"/>
    <mergeCell ref="H41:H42"/>
    <mergeCell ref="G35:G36"/>
    <mergeCell ref="G43:G44"/>
    <mergeCell ref="G23:G24"/>
    <mergeCell ref="H23:H24"/>
    <mergeCell ref="G25:G26"/>
    <mergeCell ref="H25:H26"/>
    <mergeCell ref="G27:G28"/>
    <mergeCell ref="H27:H28"/>
    <mergeCell ref="H21:H22"/>
    <mergeCell ref="E34:F34"/>
    <mergeCell ref="E19:F19"/>
    <mergeCell ref="E20:F20"/>
    <mergeCell ref="E21:F21"/>
    <mergeCell ref="E22:F22"/>
    <mergeCell ref="E23:F23"/>
    <mergeCell ref="E24:F24"/>
    <mergeCell ref="E25:F25"/>
    <mergeCell ref="E26:F26"/>
    <mergeCell ref="H53:H54"/>
    <mergeCell ref="G55:G56"/>
    <mergeCell ref="H55:H56"/>
    <mergeCell ref="E40:F40"/>
    <mergeCell ref="E41:F41"/>
    <mergeCell ref="E42:F42"/>
    <mergeCell ref="E43:F43"/>
    <mergeCell ref="G45:G46"/>
    <mergeCell ref="G29:G30"/>
    <mergeCell ref="E55:F55"/>
    <mergeCell ref="E56:F56"/>
    <mergeCell ref="E45:F45"/>
    <mergeCell ref="E46:F46"/>
    <mergeCell ref="E47:F47"/>
    <mergeCell ref="E48:F48"/>
    <mergeCell ref="E49:F49"/>
    <mergeCell ref="E50:F50"/>
    <mergeCell ref="G31:G32"/>
    <mergeCell ref="H31:H32"/>
    <mergeCell ref="G33:G34"/>
    <mergeCell ref="H33:H34"/>
    <mergeCell ref="G47:G48"/>
    <mergeCell ref="H47:H48"/>
    <mergeCell ref="G49:G50"/>
    <mergeCell ref="H57:H58"/>
    <mergeCell ref="H11:H12"/>
    <mergeCell ref="G13:G14"/>
    <mergeCell ref="H13:H14"/>
    <mergeCell ref="E67:F67"/>
    <mergeCell ref="E68:F68"/>
    <mergeCell ref="E69:F69"/>
    <mergeCell ref="E70:F70"/>
    <mergeCell ref="E57:F57"/>
    <mergeCell ref="E58:F58"/>
    <mergeCell ref="E59:F59"/>
    <mergeCell ref="E60:F60"/>
    <mergeCell ref="E61:F61"/>
    <mergeCell ref="E62:F62"/>
    <mergeCell ref="E51:F51"/>
    <mergeCell ref="E52:F52"/>
    <mergeCell ref="E53:F53"/>
    <mergeCell ref="E54:F54"/>
    <mergeCell ref="G17:G18"/>
    <mergeCell ref="H17:H18"/>
    <mergeCell ref="G19:G20"/>
    <mergeCell ref="H19:H20"/>
    <mergeCell ref="G21:G22"/>
    <mergeCell ref="E35:F35"/>
    <mergeCell ref="E16:F16"/>
    <mergeCell ref="A75:D76"/>
    <mergeCell ref="A49:D50"/>
    <mergeCell ref="A51:D52"/>
    <mergeCell ref="A53:D54"/>
    <mergeCell ref="A55:D56"/>
    <mergeCell ref="A57:D58"/>
    <mergeCell ref="A59:D60"/>
    <mergeCell ref="A61:D62"/>
    <mergeCell ref="A63:D64"/>
    <mergeCell ref="E36:F36"/>
    <mergeCell ref="E37:F37"/>
    <mergeCell ref="E38:F38"/>
    <mergeCell ref="E39:F39"/>
    <mergeCell ref="E28:F28"/>
    <mergeCell ref="E73:F73"/>
    <mergeCell ref="E74:F74"/>
    <mergeCell ref="E71:F71"/>
    <mergeCell ref="E72:F72"/>
    <mergeCell ref="E66:F66"/>
    <mergeCell ref="E18:F18"/>
    <mergeCell ref="A15:D16"/>
    <mergeCell ref="A17:D18"/>
    <mergeCell ref="A19:D20"/>
    <mergeCell ref="A21:D22"/>
    <mergeCell ref="A65:D66"/>
    <mergeCell ref="A67:D68"/>
    <mergeCell ref="A69:D70"/>
    <mergeCell ref="A71:D72"/>
    <mergeCell ref="A73:D74"/>
    <mergeCell ref="A23:D24"/>
    <mergeCell ref="A25:D26"/>
    <mergeCell ref="A27:D28"/>
    <mergeCell ref="A29:D30"/>
    <mergeCell ref="A31:D32"/>
    <mergeCell ref="A33:D34"/>
    <mergeCell ref="E7:F8"/>
    <mergeCell ref="I7:I8"/>
    <mergeCell ref="J7:M8"/>
    <mergeCell ref="I9:I10"/>
    <mergeCell ref="I11:I12"/>
    <mergeCell ref="I13:I14"/>
    <mergeCell ref="N9:N10"/>
    <mergeCell ref="P9:P10"/>
    <mergeCell ref="N11:N12"/>
    <mergeCell ref="N13:N14"/>
    <mergeCell ref="G9:G10"/>
    <mergeCell ref="H9:H10"/>
    <mergeCell ref="G11:G12"/>
    <mergeCell ref="A78:P78"/>
    <mergeCell ref="A79:B79"/>
    <mergeCell ref="C79:G79"/>
    <mergeCell ref="I79:M79"/>
    <mergeCell ref="O79:P79"/>
    <mergeCell ref="H59:H60"/>
    <mergeCell ref="A47:D48"/>
    <mergeCell ref="E44:F44"/>
    <mergeCell ref="E17:F17"/>
    <mergeCell ref="G69:G70"/>
    <mergeCell ref="E63:F63"/>
    <mergeCell ref="E64:F64"/>
    <mergeCell ref="E65:F65"/>
    <mergeCell ref="A77:F77"/>
    <mergeCell ref="J77:P77"/>
    <mergeCell ref="E75:F75"/>
    <mergeCell ref="E76:F76"/>
    <mergeCell ref="E29:F29"/>
    <mergeCell ref="E30:F30"/>
    <mergeCell ref="E31:F31"/>
    <mergeCell ref="E32:F32"/>
    <mergeCell ref="E33:F33"/>
    <mergeCell ref="E27:F27"/>
    <mergeCell ref="G57:G58"/>
    <mergeCell ref="A39:D40"/>
    <mergeCell ref="A41:D42"/>
    <mergeCell ref="A43:D44"/>
    <mergeCell ref="A45:D46"/>
    <mergeCell ref="A35:D36"/>
    <mergeCell ref="A37:D38"/>
    <mergeCell ref="G59:G60"/>
    <mergeCell ref="G61:G62"/>
    <mergeCell ref="G51:G52"/>
    <mergeCell ref="G53:G54"/>
    <mergeCell ref="A1:L1"/>
    <mergeCell ref="A3:D3"/>
    <mergeCell ref="E3:G3"/>
    <mergeCell ref="H3:I3"/>
    <mergeCell ref="L3:M3"/>
    <mergeCell ref="N3:P3"/>
    <mergeCell ref="A5:C5"/>
    <mergeCell ref="D5:I5"/>
    <mergeCell ref="J5:K5"/>
    <mergeCell ref="A2:P2"/>
    <mergeCell ref="E13:F13"/>
    <mergeCell ref="E14:F14"/>
    <mergeCell ref="E15:F15"/>
    <mergeCell ref="A6:C6"/>
    <mergeCell ref="D6:P6"/>
    <mergeCell ref="A4:D4"/>
    <mergeCell ref="E4:G4"/>
    <mergeCell ref="H4:I4"/>
    <mergeCell ref="J4:K4"/>
    <mergeCell ref="L4:M4"/>
    <mergeCell ref="N4:P4"/>
    <mergeCell ref="G7:H7"/>
    <mergeCell ref="G15:G16"/>
    <mergeCell ref="N7:N8"/>
    <mergeCell ref="O7:O8"/>
    <mergeCell ref="P7:P8"/>
    <mergeCell ref="A9:D10"/>
    <mergeCell ref="A11:D12"/>
    <mergeCell ref="A13:D14"/>
    <mergeCell ref="E9:F9"/>
    <mergeCell ref="E10:F10"/>
    <mergeCell ref="E11:F11"/>
    <mergeCell ref="E12:F12"/>
    <mergeCell ref="A7:D8"/>
  </mergeCells>
  <pageMargins left="0.7" right="0.7" top="0.75" bottom="0.75" header="0.3" footer="0.3"/>
  <pageSetup scale="77" fitToHeight="3"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358C9A-7B30-482D-8852-26CCC93341B8}">
  <dimension ref="A1:I548"/>
  <sheetViews>
    <sheetView workbookViewId="0">
      <pane ySplit="4" topLeftCell="A5" activePane="bottomLeft" state="frozen"/>
      <selection pane="bottomLeft" activeCell="A2" sqref="A2:H2"/>
    </sheetView>
  </sheetViews>
  <sheetFormatPr defaultColWidth="32.140625" defaultRowHeight="15" x14ac:dyDescent="0.25"/>
  <cols>
    <col min="1" max="1" width="13.28515625" bestFit="1" customWidth="1"/>
    <col min="2" max="2" width="31.7109375" bestFit="1" customWidth="1"/>
    <col min="4" max="4" width="32" bestFit="1" customWidth="1"/>
    <col min="5" max="5" width="11.85546875" bestFit="1" customWidth="1"/>
    <col min="7" max="7" width="7.7109375" bestFit="1" customWidth="1"/>
    <col min="8" max="8" width="22.28515625" bestFit="1" customWidth="1"/>
  </cols>
  <sheetData>
    <row r="1" spans="1:9" ht="30" x14ac:dyDescent="0.25">
      <c r="A1" s="539" t="s">
        <v>971</v>
      </c>
      <c r="B1" s="539"/>
      <c r="C1" s="539"/>
      <c r="D1" s="539"/>
      <c r="E1" s="539"/>
      <c r="F1" s="539"/>
      <c r="G1" s="539"/>
      <c r="H1" s="539"/>
    </row>
    <row r="2" spans="1:9" ht="168" customHeight="1" thickBot="1" x14ac:dyDescent="0.3">
      <c r="A2" s="540" t="s">
        <v>1213</v>
      </c>
      <c r="B2" s="540"/>
      <c r="C2" s="540"/>
      <c r="D2" s="540"/>
      <c r="E2" s="540"/>
      <c r="F2" s="540"/>
      <c r="G2" s="540"/>
      <c r="H2" s="540"/>
      <c r="I2" s="208"/>
    </row>
    <row r="3" spans="1:9" ht="18.75" thickTop="1" thickBot="1" x14ac:dyDescent="0.3">
      <c r="A3" s="209"/>
    </row>
    <row r="4" spans="1:9" ht="16.5" thickTop="1" thickBot="1" x14ac:dyDescent="0.3">
      <c r="A4" s="212" t="s">
        <v>972</v>
      </c>
      <c r="B4" s="213" t="s">
        <v>117</v>
      </c>
      <c r="C4" s="213" t="s">
        <v>118</v>
      </c>
      <c r="D4" s="213" t="s">
        <v>119</v>
      </c>
      <c r="E4" s="213" t="s">
        <v>120</v>
      </c>
      <c r="F4" s="213" t="s">
        <v>121</v>
      </c>
      <c r="G4" s="213" t="s">
        <v>122</v>
      </c>
      <c r="H4" s="213" t="s">
        <v>973</v>
      </c>
    </row>
    <row r="5" spans="1:9" ht="15.75" thickBot="1" x14ac:dyDescent="0.3">
      <c r="A5" s="214">
        <v>8010</v>
      </c>
      <c r="B5" s="210" t="s">
        <v>123</v>
      </c>
      <c r="C5" s="210" t="s">
        <v>124</v>
      </c>
      <c r="D5" s="210" t="s">
        <v>125</v>
      </c>
      <c r="E5" s="210" t="s">
        <v>126</v>
      </c>
      <c r="F5" s="210" t="s">
        <v>127</v>
      </c>
      <c r="G5" s="210" t="s">
        <v>128</v>
      </c>
      <c r="H5" s="211">
        <v>1.62</v>
      </c>
    </row>
    <row r="6" spans="1:9" ht="16.5" thickTop="1" thickBot="1" x14ac:dyDescent="0.3">
      <c r="A6" s="214">
        <v>8011</v>
      </c>
      <c r="B6" s="210" t="s">
        <v>123</v>
      </c>
      <c r="C6" s="210" t="s">
        <v>124</v>
      </c>
      <c r="D6" s="210" t="s">
        <v>129</v>
      </c>
      <c r="E6" s="210" t="s">
        <v>130</v>
      </c>
      <c r="F6" s="210" t="s">
        <v>127</v>
      </c>
      <c r="G6" s="210" t="s">
        <v>128</v>
      </c>
      <c r="H6" s="211">
        <v>9.86</v>
      </c>
    </row>
    <row r="7" spans="1:9" ht="16.5" thickTop="1" thickBot="1" x14ac:dyDescent="0.3">
      <c r="A7" s="214">
        <v>8012</v>
      </c>
      <c r="B7" s="210" t="s">
        <v>123</v>
      </c>
      <c r="C7" s="210" t="s">
        <v>124</v>
      </c>
      <c r="D7" s="210" t="s">
        <v>131</v>
      </c>
      <c r="E7" s="210" t="s">
        <v>132</v>
      </c>
      <c r="F7" s="210" t="s">
        <v>127</v>
      </c>
      <c r="G7" s="210" t="s">
        <v>128</v>
      </c>
      <c r="H7" s="211">
        <v>12.49</v>
      </c>
    </row>
    <row r="8" spans="1:9" ht="16.5" thickTop="1" thickBot="1" x14ac:dyDescent="0.3">
      <c r="A8" s="214">
        <v>8013</v>
      </c>
      <c r="B8" s="210" t="s">
        <v>123</v>
      </c>
      <c r="C8" s="210" t="s">
        <v>124</v>
      </c>
      <c r="D8" s="210" t="s">
        <v>133</v>
      </c>
      <c r="E8" s="210" t="s">
        <v>134</v>
      </c>
      <c r="F8" s="210" t="s">
        <v>127</v>
      </c>
      <c r="G8" s="210" t="s">
        <v>128</v>
      </c>
      <c r="H8" s="211">
        <v>20.98</v>
      </c>
    </row>
    <row r="9" spans="1:9" ht="16.5" thickTop="1" thickBot="1" x14ac:dyDescent="0.3">
      <c r="A9" s="214">
        <v>8014</v>
      </c>
      <c r="B9" s="210" t="s">
        <v>123</v>
      </c>
      <c r="C9" s="210" t="s">
        <v>124</v>
      </c>
      <c r="D9" s="210" t="s">
        <v>135</v>
      </c>
      <c r="E9" s="210" t="s">
        <v>136</v>
      </c>
      <c r="F9" s="210" t="s">
        <v>127</v>
      </c>
      <c r="G9" s="210" t="s">
        <v>128</v>
      </c>
      <c r="H9" s="211">
        <v>32.130000000000003</v>
      </c>
    </row>
    <row r="10" spans="1:9" ht="16.5" thickTop="1" thickBot="1" x14ac:dyDescent="0.3">
      <c r="A10" s="214">
        <v>8015</v>
      </c>
      <c r="B10" s="210" t="s">
        <v>123</v>
      </c>
      <c r="C10" s="210" t="s">
        <v>124</v>
      </c>
      <c r="D10" s="210" t="s">
        <v>137</v>
      </c>
      <c r="E10" s="210" t="s">
        <v>138</v>
      </c>
      <c r="F10" s="210" t="s">
        <v>127</v>
      </c>
      <c r="G10" s="210" t="s">
        <v>128</v>
      </c>
      <c r="H10" s="211">
        <v>57.05</v>
      </c>
    </row>
    <row r="11" spans="1:9" ht="16.5" thickTop="1" thickBot="1" x14ac:dyDescent="0.3">
      <c r="A11" s="214">
        <v>8016</v>
      </c>
      <c r="B11" s="210" t="s">
        <v>123</v>
      </c>
      <c r="C11" s="210" t="s">
        <v>124</v>
      </c>
      <c r="D11" s="210" t="s">
        <v>139</v>
      </c>
      <c r="E11" s="210" t="s">
        <v>140</v>
      </c>
      <c r="F11" s="210" t="s">
        <v>127</v>
      </c>
      <c r="G11" s="210" t="s">
        <v>128</v>
      </c>
      <c r="H11" s="211">
        <v>95.6</v>
      </c>
    </row>
    <row r="12" spans="1:9" ht="16.5" thickTop="1" thickBot="1" x14ac:dyDescent="0.3">
      <c r="A12" s="214">
        <v>8017</v>
      </c>
      <c r="B12" s="210" t="s">
        <v>123</v>
      </c>
      <c r="C12" s="210" t="s">
        <v>124</v>
      </c>
      <c r="D12" s="210" t="s">
        <v>141</v>
      </c>
      <c r="E12" s="210" t="s">
        <v>142</v>
      </c>
      <c r="F12" s="210" t="s">
        <v>127</v>
      </c>
      <c r="G12" s="210" t="s">
        <v>128</v>
      </c>
      <c r="H12" s="211">
        <v>98.55</v>
      </c>
    </row>
    <row r="13" spans="1:9" ht="16.5" thickTop="1" thickBot="1" x14ac:dyDescent="0.3">
      <c r="A13" s="214">
        <v>8040</v>
      </c>
      <c r="B13" s="210" t="s">
        <v>143</v>
      </c>
      <c r="C13" s="210"/>
      <c r="D13" s="210"/>
      <c r="E13" s="210" t="s">
        <v>144</v>
      </c>
      <c r="F13" s="210"/>
      <c r="G13" s="210" t="s">
        <v>128</v>
      </c>
      <c r="H13" s="211">
        <v>28.09</v>
      </c>
    </row>
    <row r="14" spans="1:9" ht="16.5" thickTop="1" thickBot="1" x14ac:dyDescent="0.3">
      <c r="A14" s="214">
        <v>8041</v>
      </c>
      <c r="B14" s="210" t="s">
        <v>143</v>
      </c>
      <c r="C14" s="210"/>
      <c r="D14" s="210"/>
      <c r="E14" s="210" t="s">
        <v>145</v>
      </c>
      <c r="F14" s="210"/>
      <c r="G14" s="210" t="s">
        <v>128</v>
      </c>
      <c r="H14" s="211">
        <v>41.18</v>
      </c>
    </row>
    <row r="15" spans="1:9" ht="16.5" thickTop="1" thickBot="1" x14ac:dyDescent="0.3">
      <c r="A15" s="214">
        <v>8050</v>
      </c>
      <c r="B15" s="210" t="s">
        <v>146</v>
      </c>
      <c r="C15" s="210"/>
      <c r="D15" s="210"/>
      <c r="E15" s="210" t="s">
        <v>147</v>
      </c>
      <c r="F15" s="210" t="s">
        <v>148</v>
      </c>
      <c r="G15" s="210" t="s">
        <v>128</v>
      </c>
      <c r="H15" s="211">
        <v>4.53</v>
      </c>
    </row>
    <row r="16" spans="1:9" ht="16.5" thickTop="1" thickBot="1" x14ac:dyDescent="0.3">
      <c r="A16" s="214">
        <v>8051</v>
      </c>
      <c r="B16" s="210" t="s">
        <v>149</v>
      </c>
      <c r="C16" s="210"/>
      <c r="D16" s="210"/>
      <c r="E16" s="210" t="s">
        <v>150</v>
      </c>
      <c r="F16" s="210" t="s">
        <v>148</v>
      </c>
      <c r="G16" s="210" t="s">
        <v>128</v>
      </c>
      <c r="H16" s="211">
        <v>11.6</v>
      </c>
    </row>
    <row r="17" spans="1:8" ht="16.5" thickTop="1" thickBot="1" x14ac:dyDescent="0.3">
      <c r="A17" s="214">
        <v>8060</v>
      </c>
      <c r="B17" s="210" t="s">
        <v>151</v>
      </c>
      <c r="C17" s="210" t="s">
        <v>152</v>
      </c>
      <c r="D17" s="210" t="s">
        <v>153</v>
      </c>
      <c r="E17" s="210" t="s">
        <v>154</v>
      </c>
      <c r="F17" s="210"/>
      <c r="G17" s="210" t="s">
        <v>128</v>
      </c>
      <c r="H17" s="211">
        <v>2.34</v>
      </c>
    </row>
    <row r="18" spans="1:8" ht="16.5" thickTop="1" thickBot="1" x14ac:dyDescent="0.3">
      <c r="A18" s="214">
        <v>8061</v>
      </c>
      <c r="B18" s="210" t="s">
        <v>151</v>
      </c>
      <c r="C18" s="210" t="s">
        <v>152</v>
      </c>
      <c r="D18" s="210" t="s">
        <v>155</v>
      </c>
      <c r="E18" s="210" t="s">
        <v>156</v>
      </c>
      <c r="F18" s="210"/>
      <c r="G18" s="210" t="s">
        <v>128</v>
      </c>
      <c r="H18" s="211">
        <v>4.6500000000000004</v>
      </c>
    </row>
    <row r="19" spans="1:8" ht="31.5" thickTop="1" thickBot="1" x14ac:dyDescent="0.3">
      <c r="A19" s="214">
        <v>8062</v>
      </c>
      <c r="B19" s="210" t="s">
        <v>158</v>
      </c>
      <c r="C19" s="210" t="s">
        <v>159</v>
      </c>
      <c r="D19" s="210" t="s">
        <v>160</v>
      </c>
      <c r="E19" s="210" t="s">
        <v>156</v>
      </c>
      <c r="F19" s="210" t="s">
        <v>157</v>
      </c>
      <c r="G19" s="210" t="s">
        <v>128</v>
      </c>
      <c r="H19" s="211">
        <v>3.25</v>
      </c>
    </row>
    <row r="20" spans="1:8" ht="61.5" thickTop="1" thickBot="1" x14ac:dyDescent="0.3">
      <c r="A20" s="214">
        <v>8063</v>
      </c>
      <c r="B20" s="210" t="s">
        <v>161</v>
      </c>
      <c r="C20" s="210" t="s">
        <v>162</v>
      </c>
      <c r="D20" s="210" t="s">
        <v>163</v>
      </c>
      <c r="E20" s="210" t="s">
        <v>164</v>
      </c>
      <c r="F20" s="210" t="s">
        <v>974</v>
      </c>
      <c r="G20" s="210" t="s">
        <v>128</v>
      </c>
      <c r="H20" s="211">
        <v>34.93</v>
      </c>
    </row>
    <row r="21" spans="1:8" ht="16.5" thickTop="1" thickBot="1" x14ac:dyDescent="0.3">
      <c r="A21" s="214">
        <v>8064</v>
      </c>
      <c r="B21" s="210" t="s">
        <v>165</v>
      </c>
      <c r="C21" s="210"/>
      <c r="D21" s="210"/>
      <c r="E21" s="210"/>
      <c r="F21" s="210"/>
      <c r="G21" s="210" t="s">
        <v>128</v>
      </c>
      <c r="H21" s="211">
        <v>35.270000000000003</v>
      </c>
    </row>
    <row r="22" spans="1:8" ht="31.5" thickTop="1" thickBot="1" x14ac:dyDescent="0.3">
      <c r="A22" s="214">
        <v>8065</v>
      </c>
      <c r="B22" s="210" t="s">
        <v>167</v>
      </c>
      <c r="C22" s="210" t="s">
        <v>166</v>
      </c>
      <c r="D22" s="210" t="s">
        <v>168</v>
      </c>
      <c r="E22" s="210">
        <v>300</v>
      </c>
      <c r="F22" s="210" t="s">
        <v>169</v>
      </c>
      <c r="G22" s="210" t="s">
        <v>128</v>
      </c>
      <c r="H22" s="211">
        <v>172.29</v>
      </c>
    </row>
    <row r="23" spans="1:8" ht="31.5" thickTop="1" thickBot="1" x14ac:dyDescent="0.3">
      <c r="A23" s="214">
        <v>8066</v>
      </c>
      <c r="B23" s="210" t="s">
        <v>167</v>
      </c>
      <c r="C23" s="210" t="s">
        <v>166</v>
      </c>
      <c r="D23" s="210" t="s">
        <v>170</v>
      </c>
      <c r="E23" s="210">
        <v>24</v>
      </c>
      <c r="F23" s="210" t="s">
        <v>975</v>
      </c>
      <c r="G23" s="210" t="s">
        <v>128</v>
      </c>
      <c r="H23" s="211">
        <v>33.83</v>
      </c>
    </row>
    <row r="24" spans="1:8" ht="31.5" thickTop="1" thickBot="1" x14ac:dyDescent="0.3">
      <c r="A24" s="214">
        <v>8067</v>
      </c>
      <c r="B24" s="210" t="s">
        <v>171</v>
      </c>
      <c r="C24" s="210" t="s">
        <v>171</v>
      </c>
      <c r="D24" s="210" t="s">
        <v>976</v>
      </c>
      <c r="E24" s="210">
        <v>45</v>
      </c>
      <c r="F24" s="210" t="s">
        <v>977</v>
      </c>
      <c r="G24" s="210" t="s">
        <v>128</v>
      </c>
      <c r="H24" s="211">
        <v>41.04</v>
      </c>
    </row>
    <row r="25" spans="1:8" ht="16.5" thickTop="1" thickBot="1" x14ac:dyDescent="0.3">
      <c r="A25" s="214">
        <v>8068</v>
      </c>
      <c r="B25" s="210" t="s">
        <v>978</v>
      </c>
      <c r="C25" s="210" t="s">
        <v>979</v>
      </c>
      <c r="D25" s="210" t="s">
        <v>980</v>
      </c>
      <c r="E25" s="210"/>
      <c r="F25" s="210"/>
      <c r="G25" s="210" t="s">
        <v>128</v>
      </c>
      <c r="H25" s="211">
        <v>20.61</v>
      </c>
    </row>
    <row r="26" spans="1:8" ht="31.5" thickTop="1" thickBot="1" x14ac:dyDescent="0.3">
      <c r="A26" s="214" t="s">
        <v>981</v>
      </c>
      <c r="B26" s="210" t="s">
        <v>978</v>
      </c>
      <c r="C26" s="210" t="s">
        <v>982</v>
      </c>
      <c r="D26" s="210" t="s">
        <v>983</v>
      </c>
      <c r="E26" s="210"/>
      <c r="F26" s="210"/>
      <c r="G26" s="210" t="s">
        <v>128</v>
      </c>
      <c r="H26" s="211">
        <v>28.74</v>
      </c>
    </row>
    <row r="27" spans="1:8" ht="16.5" thickTop="1" thickBot="1" x14ac:dyDescent="0.3">
      <c r="A27" s="214" t="s">
        <v>984</v>
      </c>
      <c r="B27" s="210" t="s">
        <v>978</v>
      </c>
      <c r="C27" s="210" t="s">
        <v>985</v>
      </c>
      <c r="D27" s="210" t="s">
        <v>986</v>
      </c>
      <c r="E27" s="210"/>
      <c r="F27" s="210"/>
      <c r="G27" s="210" t="s">
        <v>128</v>
      </c>
      <c r="H27" s="211">
        <v>43.17</v>
      </c>
    </row>
    <row r="28" spans="1:8" ht="16.5" thickTop="1" thickBot="1" x14ac:dyDescent="0.3">
      <c r="A28" s="214">
        <v>8070</v>
      </c>
      <c r="B28" s="210" t="s">
        <v>172</v>
      </c>
      <c r="C28" s="210"/>
      <c r="D28" s="210"/>
      <c r="E28" s="210" t="s">
        <v>173</v>
      </c>
      <c r="F28" s="210" t="s">
        <v>174</v>
      </c>
      <c r="G28" s="210" t="s">
        <v>175</v>
      </c>
      <c r="H28" s="211">
        <v>0.55000000000000004</v>
      </c>
    </row>
    <row r="29" spans="1:8" ht="16.5" thickTop="1" thickBot="1" x14ac:dyDescent="0.3">
      <c r="A29" s="214">
        <v>8071</v>
      </c>
      <c r="B29" s="210" t="s">
        <v>172</v>
      </c>
      <c r="C29" s="210"/>
      <c r="D29" s="210"/>
      <c r="E29" s="210" t="s">
        <v>173</v>
      </c>
      <c r="F29" s="210" t="s">
        <v>176</v>
      </c>
      <c r="G29" s="210" t="s">
        <v>128</v>
      </c>
      <c r="H29" s="211">
        <v>12.43</v>
      </c>
    </row>
    <row r="30" spans="1:8" ht="16.5" thickTop="1" thickBot="1" x14ac:dyDescent="0.3">
      <c r="A30" s="214">
        <v>8072</v>
      </c>
      <c r="B30" s="210" t="s">
        <v>177</v>
      </c>
      <c r="C30" s="210"/>
      <c r="D30" s="210"/>
      <c r="E30" s="210" t="s">
        <v>178</v>
      </c>
      <c r="F30" s="210" t="s">
        <v>179</v>
      </c>
      <c r="G30" s="210" t="s">
        <v>175</v>
      </c>
      <c r="H30" s="211">
        <v>0.55000000000000004</v>
      </c>
    </row>
    <row r="31" spans="1:8" ht="16.5" thickTop="1" thickBot="1" x14ac:dyDescent="0.3">
      <c r="A31" s="214">
        <v>8073</v>
      </c>
      <c r="B31" s="210" t="s">
        <v>177</v>
      </c>
      <c r="C31" s="210"/>
      <c r="D31" s="210"/>
      <c r="E31" s="210" t="s">
        <v>178</v>
      </c>
      <c r="F31" s="210" t="s">
        <v>180</v>
      </c>
      <c r="G31" s="210" t="s">
        <v>128</v>
      </c>
      <c r="H31" s="211">
        <v>16.05</v>
      </c>
    </row>
    <row r="32" spans="1:8" ht="16.5" thickTop="1" thickBot="1" x14ac:dyDescent="0.3">
      <c r="A32" s="214">
        <v>8075</v>
      </c>
      <c r="B32" s="210" t="s">
        <v>181</v>
      </c>
      <c r="C32" s="210"/>
      <c r="D32" s="210"/>
      <c r="E32" s="210"/>
      <c r="F32" s="210"/>
      <c r="G32" s="210" t="s">
        <v>175</v>
      </c>
      <c r="H32" s="211">
        <v>0.51</v>
      </c>
    </row>
    <row r="33" spans="1:8" ht="16.5" thickTop="1" thickBot="1" x14ac:dyDescent="0.3">
      <c r="A33" s="214">
        <v>8076</v>
      </c>
      <c r="B33" s="210" t="s">
        <v>182</v>
      </c>
      <c r="C33" s="210" t="s">
        <v>183</v>
      </c>
      <c r="D33" s="210"/>
      <c r="E33" s="210" t="s">
        <v>184</v>
      </c>
      <c r="F33" s="210"/>
      <c r="G33" s="210" t="s">
        <v>128</v>
      </c>
      <c r="H33" s="211">
        <v>23.99</v>
      </c>
    </row>
    <row r="34" spans="1:8" ht="16.5" thickTop="1" thickBot="1" x14ac:dyDescent="0.3">
      <c r="A34" s="214">
        <v>8077</v>
      </c>
      <c r="B34" s="210" t="s">
        <v>185</v>
      </c>
      <c r="C34" s="210" t="s">
        <v>186</v>
      </c>
      <c r="D34" s="210" t="s">
        <v>987</v>
      </c>
      <c r="E34" s="210">
        <v>360</v>
      </c>
      <c r="F34" s="210" t="s">
        <v>988</v>
      </c>
      <c r="G34" s="210" t="s">
        <v>128</v>
      </c>
      <c r="H34" s="211">
        <v>19.62</v>
      </c>
    </row>
    <row r="35" spans="1:8" ht="31.5" thickTop="1" thickBot="1" x14ac:dyDescent="0.3">
      <c r="A35" s="214">
        <v>8078</v>
      </c>
      <c r="B35" s="210" t="s">
        <v>989</v>
      </c>
      <c r="C35" s="210" t="s">
        <v>990</v>
      </c>
      <c r="D35" s="210" t="s">
        <v>991</v>
      </c>
      <c r="E35" s="210" t="s">
        <v>992</v>
      </c>
      <c r="F35" s="210" t="s">
        <v>993</v>
      </c>
      <c r="G35" s="210" t="s">
        <v>994</v>
      </c>
      <c r="H35" s="211">
        <v>51.8</v>
      </c>
    </row>
    <row r="36" spans="1:8" ht="31.5" thickTop="1" thickBot="1" x14ac:dyDescent="0.3">
      <c r="A36" s="214">
        <v>8079</v>
      </c>
      <c r="B36" s="210" t="s">
        <v>995</v>
      </c>
      <c r="C36" s="210" t="s">
        <v>996</v>
      </c>
      <c r="D36" s="210" t="s">
        <v>997</v>
      </c>
      <c r="E36" s="210" t="s">
        <v>517</v>
      </c>
      <c r="F36" s="210" t="s">
        <v>993</v>
      </c>
      <c r="G36" s="210" t="s">
        <v>994</v>
      </c>
      <c r="H36" s="211">
        <v>48.35</v>
      </c>
    </row>
    <row r="37" spans="1:8" ht="16.5" thickTop="1" thickBot="1" x14ac:dyDescent="0.3">
      <c r="A37" s="214">
        <v>8080</v>
      </c>
      <c r="B37" s="210" t="s">
        <v>187</v>
      </c>
      <c r="C37" s="210" t="s">
        <v>188</v>
      </c>
      <c r="D37" s="210"/>
      <c r="E37" s="210" t="s">
        <v>189</v>
      </c>
      <c r="F37" s="210"/>
      <c r="G37" s="210" t="s">
        <v>128</v>
      </c>
      <c r="H37" s="211">
        <v>8.23</v>
      </c>
    </row>
    <row r="38" spans="1:8" ht="16.5" thickTop="1" thickBot="1" x14ac:dyDescent="0.3">
      <c r="A38" s="214">
        <v>8081</v>
      </c>
      <c r="B38" s="210" t="s">
        <v>187</v>
      </c>
      <c r="C38" s="210" t="s">
        <v>190</v>
      </c>
      <c r="D38" s="210"/>
      <c r="E38" s="210" t="s">
        <v>191</v>
      </c>
      <c r="F38" s="210"/>
      <c r="G38" s="210" t="s">
        <v>128</v>
      </c>
      <c r="H38" s="211">
        <v>8.67</v>
      </c>
    </row>
    <row r="39" spans="1:8" ht="16.5" thickTop="1" thickBot="1" x14ac:dyDescent="0.3">
      <c r="A39" s="214">
        <v>8082</v>
      </c>
      <c r="B39" s="210" t="s">
        <v>187</v>
      </c>
      <c r="C39" s="210" t="s">
        <v>192</v>
      </c>
      <c r="D39" s="210"/>
      <c r="E39" s="210" t="s">
        <v>193</v>
      </c>
      <c r="F39" s="210"/>
      <c r="G39" s="210" t="s">
        <v>128</v>
      </c>
      <c r="H39" s="211">
        <v>8.68</v>
      </c>
    </row>
    <row r="40" spans="1:8" ht="16.5" thickTop="1" thickBot="1" x14ac:dyDescent="0.3">
      <c r="A40" s="214">
        <v>8083</v>
      </c>
      <c r="B40" s="210" t="s">
        <v>187</v>
      </c>
      <c r="C40" s="210" t="s">
        <v>194</v>
      </c>
      <c r="D40" s="210"/>
      <c r="E40" s="210" t="s">
        <v>195</v>
      </c>
      <c r="F40" s="210"/>
      <c r="G40" s="210" t="s">
        <v>128</v>
      </c>
      <c r="H40" s="211">
        <v>9.23</v>
      </c>
    </row>
    <row r="41" spans="1:8" ht="16.5" thickTop="1" thickBot="1" x14ac:dyDescent="0.3">
      <c r="A41" s="214">
        <v>8084</v>
      </c>
      <c r="B41" s="210" t="s">
        <v>187</v>
      </c>
      <c r="C41" s="210" t="s">
        <v>196</v>
      </c>
      <c r="D41" s="210"/>
      <c r="E41" s="210" t="s">
        <v>197</v>
      </c>
      <c r="F41" s="210"/>
      <c r="G41" s="210" t="s">
        <v>128</v>
      </c>
      <c r="H41" s="211">
        <v>9.81</v>
      </c>
    </row>
    <row r="42" spans="1:8" ht="16.5" thickTop="1" thickBot="1" x14ac:dyDescent="0.3">
      <c r="A42" s="214">
        <v>8085</v>
      </c>
      <c r="B42" s="210" t="s">
        <v>187</v>
      </c>
      <c r="C42" s="210" t="s">
        <v>198</v>
      </c>
      <c r="D42" s="210"/>
      <c r="E42" s="210" t="s">
        <v>199</v>
      </c>
      <c r="F42" s="210"/>
      <c r="G42" s="210" t="s">
        <v>128</v>
      </c>
      <c r="H42" s="211">
        <v>10.66</v>
      </c>
    </row>
    <row r="43" spans="1:8" ht="16.5" thickTop="1" thickBot="1" x14ac:dyDescent="0.3">
      <c r="A43" s="214">
        <v>8086</v>
      </c>
      <c r="B43" s="210" t="s">
        <v>187</v>
      </c>
      <c r="C43" s="210" t="s">
        <v>200</v>
      </c>
      <c r="D43" s="210"/>
      <c r="E43" s="210" t="s">
        <v>201</v>
      </c>
      <c r="F43" s="210"/>
      <c r="G43" s="210" t="s">
        <v>128</v>
      </c>
      <c r="H43" s="211">
        <v>12.2</v>
      </c>
    </row>
    <row r="44" spans="1:8" ht="16.5" thickTop="1" thickBot="1" x14ac:dyDescent="0.3">
      <c r="A44" s="214">
        <v>8087</v>
      </c>
      <c r="B44" s="210" t="s">
        <v>187</v>
      </c>
      <c r="C44" s="210" t="s">
        <v>202</v>
      </c>
      <c r="D44" s="210"/>
      <c r="E44" s="210" t="s">
        <v>201</v>
      </c>
      <c r="F44" s="210"/>
      <c r="G44" s="210" t="s">
        <v>128</v>
      </c>
      <c r="H44" s="211">
        <v>13.07</v>
      </c>
    </row>
    <row r="45" spans="1:8" ht="16.5" thickTop="1" thickBot="1" x14ac:dyDescent="0.3">
      <c r="A45" s="214">
        <v>8088</v>
      </c>
      <c r="B45" s="210" t="s">
        <v>187</v>
      </c>
      <c r="C45" s="210" t="s">
        <v>203</v>
      </c>
      <c r="D45" s="210"/>
      <c r="E45" s="210" t="s">
        <v>204</v>
      </c>
      <c r="F45" s="210"/>
      <c r="G45" s="210" t="s">
        <v>128</v>
      </c>
      <c r="H45" s="211">
        <v>13.86</v>
      </c>
    </row>
    <row r="46" spans="1:8" ht="16.5" thickTop="1" thickBot="1" x14ac:dyDescent="0.3">
      <c r="A46" s="214">
        <v>8089</v>
      </c>
      <c r="B46" s="210" t="s">
        <v>187</v>
      </c>
      <c r="C46" s="210" t="s">
        <v>205</v>
      </c>
      <c r="D46" s="210"/>
      <c r="E46" s="210" t="s">
        <v>206</v>
      </c>
      <c r="F46" s="210"/>
      <c r="G46" s="210" t="s">
        <v>128</v>
      </c>
      <c r="H46" s="211">
        <v>14.79</v>
      </c>
    </row>
    <row r="47" spans="1:8" ht="16.5" thickTop="1" thickBot="1" x14ac:dyDescent="0.3">
      <c r="A47" s="214">
        <v>8110</v>
      </c>
      <c r="B47" s="210" t="s">
        <v>207</v>
      </c>
      <c r="C47" s="210" t="s">
        <v>208</v>
      </c>
      <c r="D47" s="210" t="s">
        <v>209</v>
      </c>
      <c r="E47" s="210">
        <v>0</v>
      </c>
      <c r="F47" s="210" t="s">
        <v>998</v>
      </c>
      <c r="G47" s="210" t="s">
        <v>128</v>
      </c>
      <c r="H47" s="211">
        <v>52</v>
      </c>
    </row>
    <row r="48" spans="1:8" ht="16.5" thickTop="1" thickBot="1" x14ac:dyDescent="0.3">
      <c r="A48" s="214">
        <v>8111</v>
      </c>
      <c r="B48" s="210" t="s">
        <v>207</v>
      </c>
      <c r="C48" s="210" t="s">
        <v>208</v>
      </c>
      <c r="D48" s="210" t="s">
        <v>210</v>
      </c>
      <c r="E48" s="210">
        <v>0</v>
      </c>
      <c r="F48" s="210" t="s">
        <v>998</v>
      </c>
      <c r="G48" s="210" t="s">
        <v>128</v>
      </c>
      <c r="H48" s="211">
        <v>61.96</v>
      </c>
    </row>
    <row r="49" spans="1:8" ht="16.5" thickTop="1" thickBot="1" x14ac:dyDescent="0.3">
      <c r="A49" s="214">
        <v>8112</v>
      </c>
      <c r="B49" s="210" t="s">
        <v>207</v>
      </c>
      <c r="C49" s="210" t="s">
        <v>208</v>
      </c>
      <c r="D49" s="210" t="s">
        <v>211</v>
      </c>
      <c r="E49" s="210">
        <v>0</v>
      </c>
      <c r="F49" s="210" t="s">
        <v>998</v>
      </c>
      <c r="G49" s="210" t="s">
        <v>128</v>
      </c>
      <c r="H49" s="211">
        <v>109.97</v>
      </c>
    </row>
    <row r="50" spans="1:8" ht="16.5" thickTop="1" thickBot="1" x14ac:dyDescent="0.3">
      <c r="A50" s="214">
        <v>8113</v>
      </c>
      <c r="B50" s="210" t="s">
        <v>207</v>
      </c>
      <c r="C50" s="210" t="s">
        <v>208</v>
      </c>
      <c r="D50" s="210" t="s">
        <v>212</v>
      </c>
      <c r="E50" s="210">
        <v>0</v>
      </c>
      <c r="F50" s="210" t="s">
        <v>998</v>
      </c>
      <c r="G50" s="210" t="s">
        <v>128</v>
      </c>
      <c r="H50" s="211">
        <v>136.9</v>
      </c>
    </row>
    <row r="51" spans="1:8" ht="16.5" thickTop="1" thickBot="1" x14ac:dyDescent="0.3">
      <c r="A51" s="214">
        <v>8120</v>
      </c>
      <c r="B51" s="210" t="s">
        <v>213</v>
      </c>
      <c r="C51" s="210" t="s">
        <v>208</v>
      </c>
      <c r="D51" s="210" t="s">
        <v>214</v>
      </c>
      <c r="E51" s="210" t="s">
        <v>215</v>
      </c>
      <c r="F51" s="210" t="s">
        <v>216</v>
      </c>
      <c r="G51" s="210" t="s">
        <v>128</v>
      </c>
      <c r="H51" s="211">
        <v>352.71</v>
      </c>
    </row>
    <row r="52" spans="1:8" ht="16.5" thickTop="1" thickBot="1" x14ac:dyDescent="0.3">
      <c r="A52" s="214">
        <v>8121</v>
      </c>
      <c r="B52" s="210" t="s">
        <v>213</v>
      </c>
      <c r="C52" s="210" t="s">
        <v>208</v>
      </c>
      <c r="D52" s="210" t="s">
        <v>217</v>
      </c>
      <c r="E52" s="210" t="s">
        <v>218</v>
      </c>
      <c r="F52" s="210" t="s">
        <v>216</v>
      </c>
      <c r="G52" s="210" t="s">
        <v>128</v>
      </c>
      <c r="H52" s="211">
        <v>400.32</v>
      </c>
    </row>
    <row r="53" spans="1:8" ht="16.5" thickTop="1" thickBot="1" x14ac:dyDescent="0.3">
      <c r="A53" s="214">
        <v>8122</v>
      </c>
      <c r="B53" s="210" t="s">
        <v>213</v>
      </c>
      <c r="C53" s="210" t="s">
        <v>208</v>
      </c>
      <c r="D53" s="210" t="s">
        <v>219</v>
      </c>
      <c r="E53" s="210" t="s">
        <v>220</v>
      </c>
      <c r="F53" s="210" t="s">
        <v>216</v>
      </c>
      <c r="G53" s="210" t="s">
        <v>128</v>
      </c>
      <c r="H53" s="211">
        <v>624.55999999999995</v>
      </c>
    </row>
    <row r="54" spans="1:8" ht="16.5" thickTop="1" thickBot="1" x14ac:dyDescent="0.3">
      <c r="A54" s="214">
        <v>8123</v>
      </c>
      <c r="B54" s="210" t="s">
        <v>213</v>
      </c>
      <c r="C54" s="210" t="s">
        <v>208</v>
      </c>
      <c r="D54" s="210" t="s">
        <v>221</v>
      </c>
      <c r="E54" s="210" t="s">
        <v>222</v>
      </c>
      <c r="F54" s="210" t="s">
        <v>216</v>
      </c>
      <c r="G54" s="210" t="s">
        <v>128</v>
      </c>
      <c r="H54" s="211">
        <v>1181.8599999999999</v>
      </c>
    </row>
    <row r="55" spans="1:8" ht="16.5" thickTop="1" thickBot="1" x14ac:dyDescent="0.3">
      <c r="A55" s="214">
        <v>8124</v>
      </c>
      <c r="B55" s="210" t="s">
        <v>223</v>
      </c>
      <c r="C55" s="210" t="s">
        <v>224</v>
      </c>
      <c r="D55" s="210" t="s">
        <v>225</v>
      </c>
      <c r="E55" s="210">
        <v>400</v>
      </c>
      <c r="F55" s="210"/>
      <c r="G55" s="210" t="s">
        <v>128</v>
      </c>
      <c r="H55" s="211">
        <v>32.700000000000003</v>
      </c>
    </row>
    <row r="56" spans="1:8" ht="16.5" thickTop="1" thickBot="1" x14ac:dyDescent="0.3">
      <c r="A56" s="214">
        <v>8125</v>
      </c>
      <c r="B56" s="210" t="s">
        <v>223</v>
      </c>
      <c r="C56" s="210" t="s">
        <v>224</v>
      </c>
      <c r="D56" s="210" t="s">
        <v>225</v>
      </c>
      <c r="E56" s="210">
        <v>425</v>
      </c>
      <c r="F56" s="210"/>
      <c r="G56" s="210" t="s">
        <v>128</v>
      </c>
      <c r="H56" s="211">
        <v>33.06</v>
      </c>
    </row>
    <row r="57" spans="1:8" ht="16.5" thickTop="1" thickBot="1" x14ac:dyDescent="0.3">
      <c r="A57" s="214">
        <v>8126</v>
      </c>
      <c r="B57" s="210" t="s">
        <v>226</v>
      </c>
      <c r="C57" s="210" t="s">
        <v>227</v>
      </c>
      <c r="D57" s="210"/>
      <c r="E57" s="210">
        <v>360</v>
      </c>
      <c r="F57" s="210"/>
      <c r="G57" s="210" t="s">
        <v>128</v>
      </c>
      <c r="H57" s="211">
        <v>41.35</v>
      </c>
    </row>
    <row r="58" spans="1:8" ht="16.5" thickTop="1" thickBot="1" x14ac:dyDescent="0.3">
      <c r="A58" s="214">
        <v>8130</v>
      </c>
      <c r="B58" s="210" t="s">
        <v>229</v>
      </c>
      <c r="C58" s="210"/>
      <c r="D58" s="210"/>
      <c r="E58" s="210">
        <v>0</v>
      </c>
      <c r="F58" s="210" t="s">
        <v>230</v>
      </c>
      <c r="G58" s="210" t="s">
        <v>128</v>
      </c>
      <c r="H58" s="211">
        <v>1.46</v>
      </c>
    </row>
    <row r="59" spans="1:8" ht="16.5" thickTop="1" thickBot="1" x14ac:dyDescent="0.3">
      <c r="A59" s="214">
        <v>8131</v>
      </c>
      <c r="B59" s="210" t="s">
        <v>231</v>
      </c>
      <c r="C59" s="210" t="s">
        <v>208</v>
      </c>
      <c r="D59" s="210" t="s">
        <v>232</v>
      </c>
      <c r="E59" s="210" t="s">
        <v>132</v>
      </c>
      <c r="F59" s="210" t="s">
        <v>233</v>
      </c>
      <c r="G59" s="210" t="s">
        <v>128</v>
      </c>
      <c r="H59" s="211">
        <v>12.55</v>
      </c>
    </row>
    <row r="60" spans="1:8" ht="16.5" thickTop="1" thickBot="1" x14ac:dyDescent="0.3">
      <c r="A60" s="214">
        <v>8132</v>
      </c>
      <c r="B60" s="210" t="s">
        <v>234</v>
      </c>
      <c r="C60" s="210" t="s">
        <v>208</v>
      </c>
      <c r="D60" s="210" t="s">
        <v>235</v>
      </c>
      <c r="E60" s="210" t="s">
        <v>164</v>
      </c>
      <c r="F60" s="210" t="s">
        <v>999</v>
      </c>
      <c r="G60" s="210" t="s">
        <v>128</v>
      </c>
      <c r="H60" s="211">
        <v>16.579999999999998</v>
      </c>
    </row>
    <row r="61" spans="1:8" ht="16.5" thickTop="1" thickBot="1" x14ac:dyDescent="0.3">
      <c r="A61" s="214">
        <v>8133</v>
      </c>
      <c r="B61" s="210" t="s">
        <v>236</v>
      </c>
      <c r="C61" s="210" t="s">
        <v>208</v>
      </c>
      <c r="D61" s="210" t="s">
        <v>237</v>
      </c>
      <c r="E61" s="210" t="s">
        <v>238</v>
      </c>
      <c r="F61" s="210" t="s">
        <v>239</v>
      </c>
      <c r="G61" s="210" t="s">
        <v>128</v>
      </c>
      <c r="H61" s="211">
        <v>235.03</v>
      </c>
    </row>
    <row r="62" spans="1:8" ht="16.5" thickTop="1" thickBot="1" x14ac:dyDescent="0.3">
      <c r="A62" s="214">
        <v>8134</v>
      </c>
      <c r="B62" s="210" t="s">
        <v>236</v>
      </c>
      <c r="C62" s="210" t="s">
        <v>208</v>
      </c>
      <c r="D62" s="210" t="s">
        <v>240</v>
      </c>
      <c r="E62" s="210" t="s">
        <v>241</v>
      </c>
      <c r="F62" s="210" t="s">
        <v>239</v>
      </c>
      <c r="G62" s="210" t="s">
        <v>128</v>
      </c>
      <c r="H62" s="211">
        <v>290.74</v>
      </c>
    </row>
    <row r="63" spans="1:8" ht="16.5" thickTop="1" thickBot="1" x14ac:dyDescent="0.3">
      <c r="A63" s="214">
        <v>8135</v>
      </c>
      <c r="B63" s="210" t="s">
        <v>236</v>
      </c>
      <c r="C63" s="210" t="s">
        <v>208</v>
      </c>
      <c r="D63" s="210" t="s">
        <v>242</v>
      </c>
      <c r="E63" s="210" t="s">
        <v>243</v>
      </c>
      <c r="F63" s="210" t="s">
        <v>239</v>
      </c>
      <c r="G63" s="210" t="s">
        <v>128</v>
      </c>
      <c r="H63" s="211">
        <v>355.7</v>
      </c>
    </row>
    <row r="64" spans="1:8" ht="16.5" thickTop="1" thickBot="1" x14ac:dyDescent="0.3">
      <c r="A64" s="214">
        <v>8136</v>
      </c>
      <c r="B64" s="210" t="s">
        <v>236</v>
      </c>
      <c r="C64" s="210" t="s">
        <v>208</v>
      </c>
      <c r="D64" s="210" t="s">
        <v>244</v>
      </c>
      <c r="E64" s="210" t="s">
        <v>215</v>
      </c>
      <c r="F64" s="210" t="s">
        <v>239</v>
      </c>
      <c r="G64" s="210" t="s">
        <v>128</v>
      </c>
      <c r="H64" s="211">
        <v>359.36</v>
      </c>
    </row>
    <row r="65" spans="1:8" ht="16.5" thickTop="1" thickBot="1" x14ac:dyDescent="0.3">
      <c r="A65" s="214">
        <v>8140</v>
      </c>
      <c r="B65" s="210" t="s">
        <v>245</v>
      </c>
      <c r="C65" s="210" t="s">
        <v>246</v>
      </c>
      <c r="D65" s="210" t="s">
        <v>247</v>
      </c>
      <c r="E65" s="210" t="s">
        <v>164</v>
      </c>
      <c r="F65" s="210"/>
      <c r="G65" s="210" t="s">
        <v>128</v>
      </c>
      <c r="H65" s="211">
        <v>47.35</v>
      </c>
    </row>
    <row r="66" spans="1:8" ht="16.5" thickTop="1" thickBot="1" x14ac:dyDescent="0.3">
      <c r="A66" s="214">
        <v>8141</v>
      </c>
      <c r="B66" s="210" t="s">
        <v>245</v>
      </c>
      <c r="C66" s="210" t="s">
        <v>246</v>
      </c>
      <c r="D66" s="210" t="s">
        <v>248</v>
      </c>
      <c r="E66" s="210" t="s">
        <v>249</v>
      </c>
      <c r="F66" s="210"/>
      <c r="G66" s="210" t="s">
        <v>128</v>
      </c>
      <c r="H66" s="211">
        <v>70.55</v>
      </c>
    </row>
    <row r="67" spans="1:8" ht="16.5" thickTop="1" thickBot="1" x14ac:dyDescent="0.3">
      <c r="A67" s="214">
        <v>8142</v>
      </c>
      <c r="B67" s="210" t="s">
        <v>245</v>
      </c>
      <c r="C67" s="210" t="s">
        <v>246</v>
      </c>
      <c r="D67" s="210" t="s">
        <v>250</v>
      </c>
      <c r="E67" s="210" t="s">
        <v>178</v>
      </c>
      <c r="F67" s="210"/>
      <c r="G67" s="210" t="s">
        <v>128</v>
      </c>
      <c r="H67" s="211">
        <v>90.1</v>
      </c>
    </row>
    <row r="68" spans="1:8" ht="16.5" thickTop="1" thickBot="1" x14ac:dyDescent="0.3">
      <c r="A68" s="214">
        <v>8143</v>
      </c>
      <c r="B68" s="210" t="s">
        <v>245</v>
      </c>
      <c r="C68" s="210" t="s">
        <v>246</v>
      </c>
      <c r="D68" s="210" t="s">
        <v>251</v>
      </c>
      <c r="E68" s="210" t="s">
        <v>252</v>
      </c>
      <c r="F68" s="210"/>
      <c r="G68" s="210" t="s">
        <v>128</v>
      </c>
      <c r="H68" s="211">
        <v>215.09</v>
      </c>
    </row>
    <row r="69" spans="1:8" ht="16.5" thickTop="1" thickBot="1" x14ac:dyDescent="0.3">
      <c r="A69" s="214">
        <v>8144</v>
      </c>
      <c r="B69" s="210" t="s">
        <v>245</v>
      </c>
      <c r="C69" s="210" t="s">
        <v>246</v>
      </c>
      <c r="D69" s="210" t="s">
        <v>253</v>
      </c>
      <c r="E69" s="210" t="s">
        <v>254</v>
      </c>
      <c r="F69" s="210"/>
      <c r="G69" s="210" t="s">
        <v>128</v>
      </c>
      <c r="H69" s="211">
        <v>302.01</v>
      </c>
    </row>
    <row r="70" spans="1:8" ht="16.5" thickTop="1" thickBot="1" x14ac:dyDescent="0.3">
      <c r="A70" s="214">
        <v>8145</v>
      </c>
      <c r="B70" s="210" t="s">
        <v>1000</v>
      </c>
      <c r="C70" s="210" t="s">
        <v>1001</v>
      </c>
      <c r="D70" s="210"/>
      <c r="E70" s="210"/>
      <c r="F70" s="210"/>
      <c r="G70" s="210" t="s">
        <v>128</v>
      </c>
      <c r="H70" s="211">
        <v>27.7</v>
      </c>
    </row>
    <row r="71" spans="1:8" ht="16.5" thickTop="1" thickBot="1" x14ac:dyDescent="0.3">
      <c r="A71" s="214">
        <v>8146</v>
      </c>
      <c r="B71" s="210" t="s">
        <v>1000</v>
      </c>
      <c r="C71" s="210"/>
      <c r="D71" s="210"/>
      <c r="E71" s="210"/>
      <c r="F71" s="210"/>
      <c r="G71" s="210" t="s">
        <v>128</v>
      </c>
      <c r="H71" s="211">
        <v>8.6</v>
      </c>
    </row>
    <row r="72" spans="1:8" ht="16.5" thickTop="1" thickBot="1" x14ac:dyDescent="0.3">
      <c r="A72" s="214">
        <v>8147</v>
      </c>
      <c r="B72" s="210" t="s">
        <v>255</v>
      </c>
      <c r="C72" s="210" t="s">
        <v>256</v>
      </c>
      <c r="D72" s="210"/>
      <c r="E72" s="210">
        <v>0</v>
      </c>
      <c r="F72" s="210"/>
      <c r="G72" s="210" t="s">
        <v>128</v>
      </c>
      <c r="H72" s="211">
        <v>1.1299999999999999</v>
      </c>
    </row>
    <row r="73" spans="1:8" ht="16.5" thickTop="1" thickBot="1" x14ac:dyDescent="0.3">
      <c r="A73" s="214">
        <v>8148</v>
      </c>
      <c r="B73" s="210" t="s">
        <v>231</v>
      </c>
      <c r="C73" s="210" t="s">
        <v>257</v>
      </c>
      <c r="D73" s="210" t="s">
        <v>258</v>
      </c>
      <c r="E73" s="210" t="s">
        <v>259</v>
      </c>
      <c r="F73" s="210"/>
      <c r="G73" s="210" t="s">
        <v>128</v>
      </c>
      <c r="H73" s="211">
        <v>65.510000000000005</v>
      </c>
    </row>
    <row r="74" spans="1:8" ht="31.5" thickTop="1" thickBot="1" x14ac:dyDescent="0.3">
      <c r="A74" s="214">
        <v>8149</v>
      </c>
      <c r="B74" s="210" t="s">
        <v>260</v>
      </c>
      <c r="C74" s="210" t="s">
        <v>1002</v>
      </c>
      <c r="D74" s="210"/>
      <c r="E74" s="210">
        <v>15</v>
      </c>
      <c r="F74" s="210"/>
      <c r="G74" s="210" t="s">
        <v>128</v>
      </c>
      <c r="H74" s="211">
        <v>1.58</v>
      </c>
    </row>
    <row r="75" spans="1:8" ht="16.5" thickTop="1" thickBot="1" x14ac:dyDescent="0.3">
      <c r="A75" s="214">
        <v>8151</v>
      </c>
      <c r="B75" s="210" t="s">
        <v>261</v>
      </c>
      <c r="C75" s="210" t="s">
        <v>262</v>
      </c>
      <c r="D75" s="210" t="s">
        <v>265</v>
      </c>
      <c r="E75" s="210" t="s">
        <v>164</v>
      </c>
      <c r="F75" s="210"/>
      <c r="G75" s="210" t="s">
        <v>128</v>
      </c>
      <c r="H75" s="211">
        <v>30.41</v>
      </c>
    </row>
    <row r="76" spans="1:8" ht="31.5" thickTop="1" thickBot="1" x14ac:dyDescent="0.3">
      <c r="A76" s="214">
        <v>8153</v>
      </c>
      <c r="B76" s="210" t="s">
        <v>266</v>
      </c>
      <c r="C76" s="210" t="s">
        <v>262</v>
      </c>
      <c r="D76" s="210" t="s">
        <v>263</v>
      </c>
      <c r="E76" s="210" t="s">
        <v>267</v>
      </c>
      <c r="F76" s="210" t="s">
        <v>268</v>
      </c>
      <c r="G76" s="210" t="s">
        <v>128</v>
      </c>
      <c r="H76" s="211">
        <v>6.24</v>
      </c>
    </row>
    <row r="77" spans="1:8" ht="31.5" thickTop="1" thickBot="1" x14ac:dyDescent="0.3">
      <c r="A77" s="214">
        <v>8154</v>
      </c>
      <c r="B77" s="210" t="s">
        <v>269</v>
      </c>
      <c r="C77" s="210" t="s">
        <v>262</v>
      </c>
      <c r="D77" s="210" t="s">
        <v>270</v>
      </c>
      <c r="E77" s="210" t="s">
        <v>271</v>
      </c>
      <c r="F77" s="210" t="s">
        <v>268</v>
      </c>
      <c r="G77" s="210" t="s">
        <v>128</v>
      </c>
      <c r="H77" s="211">
        <v>23.75</v>
      </c>
    </row>
    <row r="78" spans="1:8" ht="16.5" thickTop="1" thickBot="1" x14ac:dyDescent="0.3">
      <c r="A78" s="214">
        <v>8155</v>
      </c>
      <c r="B78" s="210" t="s">
        <v>261</v>
      </c>
      <c r="C78" s="210" t="s">
        <v>262</v>
      </c>
      <c r="D78" s="210" t="s">
        <v>263</v>
      </c>
      <c r="E78" s="210" t="s">
        <v>264</v>
      </c>
      <c r="F78" s="210"/>
      <c r="G78" s="210" t="s">
        <v>128</v>
      </c>
      <c r="H78" s="211">
        <v>25.28</v>
      </c>
    </row>
    <row r="79" spans="1:8" ht="16.5" thickTop="1" thickBot="1" x14ac:dyDescent="0.3">
      <c r="A79" s="214">
        <v>8157</v>
      </c>
      <c r="B79" s="210" t="s">
        <v>272</v>
      </c>
      <c r="C79" s="210"/>
      <c r="D79" s="210"/>
      <c r="E79" s="210" t="s">
        <v>273</v>
      </c>
      <c r="F79" s="210"/>
      <c r="G79" s="210" t="s">
        <v>128</v>
      </c>
      <c r="H79" s="211">
        <v>78.790000000000006</v>
      </c>
    </row>
    <row r="80" spans="1:8" ht="16.5" thickTop="1" thickBot="1" x14ac:dyDescent="0.3">
      <c r="A80" s="214">
        <v>8158</v>
      </c>
      <c r="B80" s="210" t="s">
        <v>272</v>
      </c>
      <c r="C80" s="210"/>
      <c r="D80" s="210"/>
      <c r="E80" s="210" t="s">
        <v>138</v>
      </c>
      <c r="F80" s="210"/>
      <c r="G80" s="210" t="s">
        <v>128</v>
      </c>
      <c r="H80" s="211">
        <v>102.03</v>
      </c>
    </row>
    <row r="81" spans="1:8" ht="16.5" thickTop="1" thickBot="1" x14ac:dyDescent="0.3">
      <c r="A81" s="214">
        <v>8180</v>
      </c>
      <c r="B81" s="210" t="s">
        <v>274</v>
      </c>
      <c r="C81" s="210"/>
      <c r="D81" s="210"/>
      <c r="E81" s="210" t="s">
        <v>144</v>
      </c>
      <c r="F81" s="210"/>
      <c r="G81" s="210" t="s">
        <v>128</v>
      </c>
      <c r="H81" s="211">
        <v>21.6</v>
      </c>
    </row>
    <row r="82" spans="1:8" ht="16.5" thickTop="1" thickBot="1" x14ac:dyDescent="0.3">
      <c r="A82" s="214">
        <v>8181</v>
      </c>
      <c r="B82" s="210" t="s">
        <v>274</v>
      </c>
      <c r="C82" s="210"/>
      <c r="D82" s="210"/>
      <c r="E82" s="210" t="s">
        <v>145</v>
      </c>
      <c r="F82" s="210"/>
      <c r="G82" s="210" t="s">
        <v>128</v>
      </c>
      <c r="H82" s="211">
        <v>25.82</v>
      </c>
    </row>
    <row r="83" spans="1:8" ht="16.5" thickTop="1" thickBot="1" x14ac:dyDescent="0.3">
      <c r="A83" s="214">
        <v>8182</v>
      </c>
      <c r="B83" s="210" t="s">
        <v>274</v>
      </c>
      <c r="C83" s="210"/>
      <c r="D83" s="210"/>
      <c r="E83" s="210" t="s">
        <v>275</v>
      </c>
      <c r="F83" s="210"/>
      <c r="G83" s="210" t="s">
        <v>128</v>
      </c>
      <c r="H83" s="211">
        <v>39.65</v>
      </c>
    </row>
    <row r="84" spans="1:8" ht="31.5" thickTop="1" thickBot="1" x14ac:dyDescent="0.3">
      <c r="A84" s="214">
        <v>8183</v>
      </c>
      <c r="B84" s="210" t="s">
        <v>276</v>
      </c>
      <c r="C84" s="210" t="s">
        <v>277</v>
      </c>
      <c r="D84" s="210"/>
      <c r="E84" s="210">
        <v>27</v>
      </c>
      <c r="F84" s="210"/>
      <c r="G84" s="210" t="s">
        <v>128</v>
      </c>
      <c r="H84" s="211">
        <v>15.4</v>
      </c>
    </row>
    <row r="85" spans="1:8" ht="16.5" thickTop="1" thickBot="1" x14ac:dyDescent="0.3">
      <c r="A85" s="214" t="s">
        <v>1003</v>
      </c>
      <c r="B85" s="210" t="s">
        <v>1004</v>
      </c>
      <c r="C85" s="210" t="s">
        <v>1005</v>
      </c>
      <c r="D85" s="210" t="s">
        <v>1006</v>
      </c>
      <c r="E85" s="210"/>
      <c r="F85" s="210"/>
      <c r="G85" s="210" t="s">
        <v>128</v>
      </c>
      <c r="H85" s="211">
        <v>18.829999999999998</v>
      </c>
    </row>
    <row r="86" spans="1:8" ht="16.5" thickTop="1" thickBot="1" x14ac:dyDescent="0.3">
      <c r="A86" s="214">
        <v>8184</v>
      </c>
      <c r="B86" s="210" t="s">
        <v>278</v>
      </c>
      <c r="C86" s="210"/>
      <c r="D86" s="210"/>
      <c r="E86" s="210" t="s">
        <v>279</v>
      </c>
      <c r="F86" s="210"/>
      <c r="G86" s="210" t="s">
        <v>128</v>
      </c>
      <c r="H86" s="211">
        <v>1.53</v>
      </c>
    </row>
    <row r="87" spans="1:8" ht="16.5" thickTop="1" thickBot="1" x14ac:dyDescent="0.3">
      <c r="A87" s="214">
        <v>8185</v>
      </c>
      <c r="B87" s="210" t="s">
        <v>280</v>
      </c>
      <c r="C87" s="210"/>
      <c r="D87" s="210"/>
      <c r="E87" s="210">
        <v>13</v>
      </c>
      <c r="F87" s="210"/>
      <c r="G87" s="210" t="s">
        <v>128</v>
      </c>
      <c r="H87" s="211">
        <v>6.83</v>
      </c>
    </row>
    <row r="88" spans="1:8" ht="16.5" thickTop="1" thickBot="1" x14ac:dyDescent="0.3">
      <c r="A88" s="214">
        <v>8187</v>
      </c>
      <c r="B88" s="210" t="s">
        <v>281</v>
      </c>
      <c r="C88" s="210" t="s">
        <v>1007</v>
      </c>
      <c r="D88" s="210" t="s">
        <v>1008</v>
      </c>
      <c r="E88" s="210">
        <v>2.7</v>
      </c>
      <c r="F88" s="210"/>
      <c r="G88" s="210" t="s">
        <v>128</v>
      </c>
      <c r="H88" s="211">
        <v>1.91</v>
      </c>
    </row>
    <row r="89" spans="1:8" ht="16.5" thickTop="1" thickBot="1" x14ac:dyDescent="0.3">
      <c r="A89" s="214">
        <v>8188</v>
      </c>
      <c r="B89" s="210" t="s">
        <v>281</v>
      </c>
      <c r="C89" s="210" t="s">
        <v>1007</v>
      </c>
      <c r="D89" s="210" t="s">
        <v>1009</v>
      </c>
      <c r="E89" s="210"/>
      <c r="F89" s="210"/>
      <c r="G89" s="210" t="s">
        <v>128</v>
      </c>
      <c r="H89" s="211">
        <v>2.59</v>
      </c>
    </row>
    <row r="90" spans="1:8" ht="16.5" thickTop="1" thickBot="1" x14ac:dyDescent="0.3">
      <c r="A90" s="214">
        <v>8189</v>
      </c>
      <c r="B90" s="210" t="s">
        <v>281</v>
      </c>
      <c r="C90" s="210" t="s">
        <v>1007</v>
      </c>
      <c r="D90" s="210" t="s">
        <v>1010</v>
      </c>
      <c r="E90" s="210">
        <v>3.4</v>
      </c>
      <c r="F90" s="210"/>
      <c r="G90" s="210" t="s">
        <v>128</v>
      </c>
      <c r="H90" s="211">
        <v>2.77</v>
      </c>
    </row>
    <row r="91" spans="1:8" ht="16.5" thickTop="1" thickBot="1" x14ac:dyDescent="0.3">
      <c r="A91" s="214">
        <v>8190</v>
      </c>
      <c r="B91" s="210" t="s">
        <v>282</v>
      </c>
      <c r="C91" s="210" t="s">
        <v>1011</v>
      </c>
      <c r="D91" s="210" t="s">
        <v>1012</v>
      </c>
      <c r="E91" s="210">
        <v>2.4</v>
      </c>
      <c r="F91" s="210"/>
      <c r="G91" s="210" t="s">
        <v>128</v>
      </c>
      <c r="H91" s="211">
        <v>1.8</v>
      </c>
    </row>
    <row r="92" spans="1:8" ht="16.5" thickTop="1" thickBot="1" x14ac:dyDescent="0.3">
      <c r="A92" s="214">
        <v>8191</v>
      </c>
      <c r="B92" s="210" t="s">
        <v>1013</v>
      </c>
      <c r="C92" s="210" t="s">
        <v>1014</v>
      </c>
      <c r="D92" s="210" t="s">
        <v>1015</v>
      </c>
      <c r="E92" s="210">
        <v>3.62</v>
      </c>
      <c r="F92" s="210"/>
      <c r="G92" s="210" t="s">
        <v>128</v>
      </c>
      <c r="H92" s="211">
        <v>3.73</v>
      </c>
    </row>
    <row r="93" spans="1:8" ht="16.5" thickTop="1" thickBot="1" x14ac:dyDescent="0.3">
      <c r="A93" s="214">
        <v>8192</v>
      </c>
      <c r="B93" s="210" t="s">
        <v>283</v>
      </c>
      <c r="C93" s="210" t="s">
        <v>1016</v>
      </c>
      <c r="D93" s="210" t="s">
        <v>1017</v>
      </c>
      <c r="E93" s="210">
        <v>3.2</v>
      </c>
      <c r="F93" s="210"/>
      <c r="G93" s="210" t="s">
        <v>128</v>
      </c>
      <c r="H93" s="211">
        <v>2.1</v>
      </c>
    </row>
    <row r="94" spans="1:8" ht="16.5" thickTop="1" thickBot="1" x14ac:dyDescent="0.3">
      <c r="A94" s="214">
        <v>8193</v>
      </c>
      <c r="B94" s="210" t="s">
        <v>284</v>
      </c>
      <c r="C94" s="210" t="s">
        <v>285</v>
      </c>
      <c r="D94" s="210"/>
      <c r="E94" s="210" t="s">
        <v>286</v>
      </c>
      <c r="F94" s="210"/>
      <c r="G94" s="210" t="s">
        <v>128</v>
      </c>
      <c r="H94" s="211">
        <v>56.25</v>
      </c>
    </row>
    <row r="95" spans="1:8" ht="16.5" thickTop="1" thickBot="1" x14ac:dyDescent="0.3">
      <c r="A95" s="214">
        <v>8194</v>
      </c>
      <c r="B95" s="210" t="s">
        <v>284</v>
      </c>
      <c r="C95" s="210" t="s">
        <v>287</v>
      </c>
      <c r="D95" s="210"/>
      <c r="E95" s="210" t="s">
        <v>288</v>
      </c>
      <c r="F95" s="210"/>
      <c r="G95" s="210" t="s">
        <v>128</v>
      </c>
      <c r="H95" s="211">
        <v>105.44</v>
      </c>
    </row>
    <row r="96" spans="1:8" ht="16.5" thickTop="1" thickBot="1" x14ac:dyDescent="0.3">
      <c r="A96" s="214">
        <v>8195</v>
      </c>
      <c r="B96" s="210" t="s">
        <v>289</v>
      </c>
      <c r="C96" s="210" t="s">
        <v>290</v>
      </c>
      <c r="D96" s="210" t="s">
        <v>291</v>
      </c>
      <c r="E96" s="210" t="s">
        <v>144</v>
      </c>
      <c r="F96" s="210"/>
      <c r="G96" s="210" t="s">
        <v>128</v>
      </c>
      <c r="H96" s="211">
        <v>119.52</v>
      </c>
    </row>
    <row r="97" spans="1:8" ht="16.5" thickTop="1" thickBot="1" x14ac:dyDescent="0.3">
      <c r="A97" s="214">
        <v>8196</v>
      </c>
      <c r="B97" s="210" t="s">
        <v>289</v>
      </c>
      <c r="C97" s="210" t="s">
        <v>290</v>
      </c>
      <c r="D97" s="210" t="s">
        <v>291</v>
      </c>
      <c r="E97" s="210" t="s">
        <v>292</v>
      </c>
      <c r="F97" s="210"/>
      <c r="G97" s="210" t="s">
        <v>128</v>
      </c>
      <c r="H97" s="211">
        <v>134.74</v>
      </c>
    </row>
    <row r="98" spans="1:8" ht="16.5" thickTop="1" thickBot="1" x14ac:dyDescent="0.3">
      <c r="A98" s="214">
        <v>8197</v>
      </c>
      <c r="B98" s="210" t="s">
        <v>289</v>
      </c>
      <c r="C98" s="210" t="s">
        <v>290</v>
      </c>
      <c r="D98" s="210" t="s">
        <v>293</v>
      </c>
      <c r="E98" s="210" t="s">
        <v>294</v>
      </c>
      <c r="F98" s="210"/>
      <c r="G98" s="210" t="s">
        <v>128</v>
      </c>
      <c r="H98" s="211">
        <v>142.31</v>
      </c>
    </row>
    <row r="99" spans="1:8" ht="31.5" thickTop="1" thickBot="1" x14ac:dyDescent="0.3">
      <c r="A99" s="214">
        <v>8198</v>
      </c>
      <c r="B99" s="210" t="s">
        <v>296</v>
      </c>
      <c r="C99" s="210" t="s">
        <v>295</v>
      </c>
      <c r="D99" s="210"/>
      <c r="E99" s="210" t="s">
        <v>297</v>
      </c>
      <c r="F99" s="210"/>
      <c r="G99" s="210" t="s">
        <v>128</v>
      </c>
      <c r="H99" s="211">
        <v>193.95</v>
      </c>
    </row>
    <row r="100" spans="1:8" ht="16.5" thickTop="1" thickBot="1" x14ac:dyDescent="0.3">
      <c r="A100" s="214">
        <v>8199</v>
      </c>
      <c r="B100" s="210" t="s">
        <v>298</v>
      </c>
      <c r="C100" s="210" t="s">
        <v>299</v>
      </c>
      <c r="D100" s="210"/>
      <c r="E100" s="210">
        <v>0</v>
      </c>
      <c r="F100" s="210"/>
      <c r="G100" s="210" t="s">
        <v>128</v>
      </c>
      <c r="H100" s="211">
        <v>10.15</v>
      </c>
    </row>
    <row r="101" spans="1:8" ht="16.5" thickTop="1" thickBot="1" x14ac:dyDescent="0.3">
      <c r="A101" s="214">
        <v>8200</v>
      </c>
      <c r="B101" s="210" t="s">
        <v>300</v>
      </c>
      <c r="C101" s="210" t="s">
        <v>301</v>
      </c>
      <c r="D101" s="210" t="s">
        <v>302</v>
      </c>
      <c r="E101" s="210" t="s">
        <v>264</v>
      </c>
      <c r="F101" s="210" t="s">
        <v>148</v>
      </c>
      <c r="G101" s="210" t="s">
        <v>128</v>
      </c>
      <c r="H101" s="211">
        <v>8.9700000000000006</v>
      </c>
    </row>
    <row r="102" spans="1:8" ht="16.5" thickTop="1" thickBot="1" x14ac:dyDescent="0.3">
      <c r="A102" s="214">
        <v>8201</v>
      </c>
      <c r="B102" s="210" t="s">
        <v>300</v>
      </c>
      <c r="C102" s="210" t="s">
        <v>301</v>
      </c>
      <c r="D102" s="210" t="s">
        <v>303</v>
      </c>
      <c r="E102" s="210" t="s">
        <v>304</v>
      </c>
      <c r="F102" s="210" t="s">
        <v>148</v>
      </c>
      <c r="G102" s="210" t="s">
        <v>128</v>
      </c>
      <c r="H102" s="211">
        <v>17.059999999999999</v>
      </c>
    </row>
    <row r="103" spans="1:8" ht="16.5" thickTop="1" thickBot="1" x14ac:dyDescent="0.3">
      <c r="A103" s="214">
        <v>8202</v>
      </c>
      <c r="B103" s="210" t="s">
        <v>300</v>
      </c>
      <c r="C103" s="210" t="s">
        <v>301</v>
      </c>
      <c r="D103" s="210" t="s">
        <v>305</v>
      </c>
      <c r="E103" s="210" t="s">
        <v>164</v>
      </c>
      <c r="F103" s="210" t="s">
        <v>148</v>
      </c>
      <c r="G103" s="210" t="s">
        <v>128</v>
      </c>
      <c r="H103" s="211">
        <v>24.89</v>
      </c>
    </row>
    <row r="104" spans="1:8" ht="16.5" thickTop="1" thickBot="1" x14ac:dyDescent="0.3">
      <c r="A104" s="215">
        <v>8203</v>
      </c>
      <c r="B104" s="216" t="s">
        <v>300</v>
      </c>
      <c r="C104" s="216" t="s">
        <v>301</v>
      </c>
      <c r="D104" s="216" t="s">
        <v>306</v>
      </c>
      <c r="E104" s="216" t="s">
        <v>307</v>
      </c>
      <c r="F104" s="216" t="s">
        <v>148</v>
      </c>
      <c r="G104" s="216" t="s">
        <v>128</v>
      </c>
      <c r="H104" s="217">
        <v>35.75</v>
      </c>
    </row>
    <row r="105" spans="1:8" ht="16.5" thickTop="1" thickBot="1" x14ac:dyDescent="0.3">
      <c r="A105" s="218">
        <v>8204</v>
      </c>
      <c r="B105" s="219" t="s">
        <v>300</v>
      </c>
      <c r="C105" s="219" t="s">
        <v>301</v>
      </c>
      <c r="D105" s="219" t="s">
        <v>155</v>
      </c>
      <c r="E105" s="219" t="s">
        <v>308</v>
      </c>
      <c r="F105" s="219" t="s">
        <v>148</v>
      </c>
      <c r="G105" s="219" t="s">
        <v>128</v>
      </c>
      <c r="H105" s="220">
        <v>50.41</v>
      </c>
    </row>
    <row r="106" spans="1:8" ht="16.5" thickTop="1" thickBot="1" x14ac:dyDescent="0.3">
      <c r="A106" s="214">
        <v>8208</v>
      </c>
      <c r="B106" s="210" t="s">
        <v>1018</v>
      </c>
      <c r="C106" s="210" t="s">
        <v>309</v>
      </c>
      <c r="D106" s="210"/>
      <c r="E106" s="210" t="s">
        <v>286</v>
      </c>
      <c r="F106" s="210"/>
      <c r="G106" s="210" t="s">
        <v>128</v>
      </c>
      <c r="H106" s="211">
        <v>169.74</v>
      </c>
    </row>
    <row r="107" spans="1:8" ht="31.5" thickTop="1" thickBot="1" x14ac:dyDescent="0.3">
      <c r="A107" s="214">
        <v>8209</v>
      </c>
      <c r="B107" s="210" t="s">
        <v>311</v>
      </c>
      <c r="C107" s="210" t="s">
        <v>310</v>
      </c>
      <c r="D107" s="210"/>
      <c r="E107" s="210" t="s">
        <v>312</v>
      </c>
      <c r="F107" s="210"/>
      <c r="G107" s="210" t="s">
        <v>128</v>
      </c>
      <c r="H107" s="211">
        <v>98.48</v>
      </c>
    </row>
    <row r="108" spans="1:8" ht="16.5" thickTop="1" thickBot="1" x14ac:dyDescent="0.3">
      <c r="A108" s="214">
        <v>8210</v>
      </c>
      <c r="B108" s="210" t="s">
        <v>313</v>
      </c>
      <c r="C108" s="210"/>
      <c r="D108" s="210" t="s">
        <v>314</v>
      </c>
      <c r="E108" s="210" t="s">
        <v>315</v>
      </c>
      <c r="F108" s="210" t="s">
        <v>316</v>
      </c>
      <c r="G108" s="210" t="s">
        <v>128</v>
      </c>
      <c r="H108" s="211">
        <v>134.68</v>
      </c>
    </row>
    <row r="109" spans="1:8" ht="16.5" thickTop="1" thickBot="1" x14ac:dyDescent="0.3">
      <c r="A109" s="214">
        <v>8211</v>
      </c>
      <c r="B109" s="210" t="s">
        <v>313</v>
      </c>
      <c r="C109" s="210"/>
      <c r="D109" s="210" t="s">
        <v>317</v>
      </c>
      <c r="E109" s="210" t="s">
        <v>318</v>
      </c>
      <c r="F109" s="210" t="s">
        <v>316</v>
      </c>
      <c r="G109" s="210" t="s">
        <v>128</v>
      </c>
      <c r="H109" s="211">
        <v>178.82</v>
      </c>
    </row>
    <row r="110" spans="1:8" ht="16.5" thickTop="1" thickBot="1" x14ac:dyDescent="0.3">
      <c r="A110" s="214">
        <v>8212</v>
      </c>
      <c r="B110" s="210" t="s">
        <v>319</v>
      </c>
      <c r="C110" s="210"/>
      <c r="D110" s="210"/>
      <c r="E110" s="210" t="s">
        <v>312</v>
      </c>
      <c r="F110" s="210" t="s">
        <v>316</v>
      </c>
      <c r="G110" s="210" t="s">
        <v>128</v>
      </c>
      <c r="H110" s="211">
        <v>147.05000000000001</v>
      </c>
    </row>
    <row r="111" spans="1:8" ht="16.5" thickTop="1" thickBot="1" x14ac:dyDescent="0.3">
      <c r="A111" s="214">
        <v>8218</v>
      </c>
      <c r="B111" s="210" t="s">
        <v>1019</v>
      </c>
      <c r="C111" s="210" t="s">
        <v>1020</v>
      </c>
      <c r="D111" s="210"/>
      <c r="E111" s="210">
        <v>33</v>
      </c>
      <c r="F111" s="210"/>
      <c r="G111" s="210" t="s">
        <v>1021</v>
      </c>
      <c r="H111" s="211">
        <v>24.8</v>
      </c>
    </row>
    <row r="112" spans="1:8" ht="31.5" thickTop="1" thickBot="1" x14ac:dyDescent="0.3">
      <c r="A112" s="214">
        <v>8219</v>
      </c>
      <c r="B112" s="210" t="s">
        <v>228</v>
      </c>
      <c r="C112" s="210" t="s">
        <v>1022</v>
      </c>
      <c r="D112" s="210" t="s">
        <v>1023</v>
      </c>
      <c r="E112" s="210">
        <v>28</v>
      </c>
      <c r="F112" s="210"/>
      <c r="G112" s="210" t="s">
        <v>128</v>
      </c>
      <c r="H112" s="211">
        <v>28.72</v>
      </c>
    </row>
    <row r="113" spans="1:8" ht="16.5" thickTop="1" thickBot="1" x14ac:dyDescent="0.3">
      <c r="A113" s="214">
        <v>8220</v>
      </c>
      <c r="B113" s="210" t="s">
        <v>320</v>
      </c>
      <c r="C113" s="210"/>
      <c r="D113" s="210"/>
      <c r="E113" s="210" t="s">
        <v>126</v>
      </c>
      <c r="F113" s="210"/>
      <c r="G113" s="210" t="s">
        <v>128</v>
      </c>
      <c r="H113" s="211">
        <v>15.92</v>
      </c>
    </row>
    <row r="114" spans="1:8" ht="31.5" thickTop="1" thickBot="1" x14ac:dyDescent="0.3">
      <c r="A114" s="214">
        <v>8221</v>
      </c>
      <c r="B114" s="210" t="s">
        <v>1024</v>
      </c>
      <c r="C114" s="210"/>
      <c r="D114" s="210"/>
      <c r="E114" s="210" t="s">
        <v>321</v>
      </c>
      <c r="F114" s="210" t="s">
        <v>1025</v>
      </c>
      <c r="G114" s="210" t="s">
        <v>128</v>
      </c>
      <c r="H114" s="211">
        <v>33.56</v>
      </c>
    </row>
    <row r="115" spans="1:8" ht="16.5" thickTop="1" thickBot="1" x14ac:dyDescent="0.3">
      <c r="A115" s="214">
        <v>8222</v>
      </c>
      <c r="B115" s="210" t="s">
        <v>322</v>
      </c>
      <c r="C115" s="210"/>
      <c r="D115" s="210"/>
      <c r="E115" s="210" t="s">
        <v>323</v>
      </c>
      <c r="F115" s="210"/>
      <c r="G115" s="210" t="s">
        <v>128</v>
      </c>
      <c r="H115" s="211">
        <v>24.09</v>
      </c>
    </row>
    <row r="116" spans="1:8" ht="16.5" thickTop="1" thickBot="1" x14ac:dyDescent="0.3">
      <c r="A116" s="214">
        <v>8223</v>
      </c>
      <c r="B116" s="210" t="s">
        <v>324</v>
      </c>
      <c r="C116" s="210"/>
      <c r="D116" s="210"/>
      <c r="E116" s="210" t="s">
        <v>164</v>
      </c>
      <c r="F116" s="210"/>
      <c r="G116" s="210" t="s">
        <v>128</v>
      </c>
      <c r="H116" s="211">
        <v>26.9</v>
      </c>
    </row>
    <row r="117" spans="1:8" ht="16.5" thickTop="1" thickBot="1" x14ac:dyDescent="0.3">
      <c r="A117" s="214">
        <v>8225</v>
      </c>
      <c r="B117" s="210" t="s">
        <v>325</v>
      </c>
      <c r="C117" s="210"/>
      <c r="D117" s="210"/>
      <c r="E117" s="210" t="s">
        <v>275</v>
      </c>
      <c r="F117" s="210"/>
      <c r="G117" s="210" t="s">
        <v>128</v>
      </c>
      <c r="H117" s="211">
        <v>96.11</v>
      </c>
    </row>
    <row r="118" spans="1:8" ht="16.5" thickTop="1" thickBot="1" x14ac:dyDescent="0.3">
      <c r="A118" s="214">
        <v>8226</v>
      </c>
      <c r="B118" s="210" t="s">
        <v>325</v>
      </c>
      <c r="C118" s="210"/>
      <c r="D118" s="210"/>
      <c r="E118" s="210" t="s">
        <v>326</v>
      </c>
      <c r="F118" s="210"/>
      <c r="G118" s="210" t="s">
        <v>128</v>
      </c>
      <c r="H118" s="211">
        <v>154.63</v>
      </c>
    </row>
    <row r="119" spans="1:8" ht="16.5" thickTop="1" thickBot="1" x14ac:dyDescent="0.3">
      <c r="A119" s="214">
        <v>8227</v>
      </c>
      <c r="B119" s="210" t="s">
        <v>325</v>
      </c>
      <c r="C119" s="210"/>
      <c r="D119" s="210"/>
      <c r="E119" s="210">
        <v>535</v>
      </c>
      <c r="F119" s="210"/>
      <c r="G119" s="210" t="s">
        <v>128</v>
      </c>
      <c r="H119" s="211">
        <v>264.25</v>
      </c>
    </row>
    <row r="120" spans="1:8" ht="31.5" thickTop="1" thickBot="1" x14ac:dyDescent="0.3">
      <c r="A120" s="214">
        <v>8228</v>
      </c>
      <c r="B120" s="210" t="s">
        <v>327</v>
      </c>
      <c r="C120" s="210" t="s">
        <v>1026</v>
      </c>
      <c r="D120" s="210" t="s">
        <v>1027</v>
      </c>
      <c r="E120" s="210"/>
      <c r="F120" s="210" t="s">
        <v>1028</v>
      </c>
      <c r="G120" s="210" t="s">
        <v>128</v>
      </c>
      <c r="H120" s="211">
        <v>18.48</v>
      </c>
    </row>
    <row r="121" spans="1:8" ht="31.5" thickTop="1" thickBot="1" x14ac:dyDescent="0.3">
      <c r="A121" s="214">
        <v>8229</v>
      </c>
      <c r="B121" s="210" t="s">
        <v>1029</v>
      </c>
      <c r="C121" s="210" t="s">
        <v>1030</v>
      </c>
      <c r="D121" s="210" t="s">
        <v>1031</v>
      </c>
      <c r="E121" s="210"/>
      <c r="F121" s="210" t="s">
        <v>1032</v>
      </c>
      <c r="G121" s="210" t="s">
        <v>128</v>
      </c>
      <c r="H121" s="211">
        <v>16.22</v>
      </c>
    </row>
    <row r="122" spans="1:8" ht="16.5" thickTop="1" thickBot="1" x14ac:dyDescent="0.3">
      <c r="A122" s="214">
        <v>8240</v>
      </c>
      <c r="B122" s="210" t="s">
        <v>328</v>
      </c>
      <c r="C122" s="210"/>
      <c r="D122" s="210"/>
      <c r="E122" s="210" t="s">
        <v>264</v>
      </c>
      <c r="F122" s="210"/>
      <c r="G122" s="210" t="s">
        <v>128</v>
      </c>
      <c r="H122" s="211">
        <v>25.47</v>
      </c>
    </row>
    <row r="123" spans="1:8" ht="16.5" thickTop="1" thickBot="1" x14ac:dyDescent="0.3">
      <c r="A123" s="214">
        <v>8241</v>
      </c>
      <c r="B123" s="210" t="s">
        <v>328</v>
      </c>
      <c r="C123" s="210"/>
      <c r="D123" s="210"/>
      <c r="E123" s="210" t="s">
        <v>329</v>
      </c>
      <c r="F123" s="210"/>
      <c r="G123" s="210" t="s">
        <v>128</v>
      </c>
      <c r="H123" s="211">
        <v>33.549999999999997</v>
      </c>
    </row>
    <row r="124" spans="1:8" ht="16.5" thickTop="1" thickBot="1" x14ac:dyDescent="0.3">
      <c r="A124" s="214">
        <v>8242</v>
      </c>
      <c r="B124" s="210" t="s">
        <v>328</v>
      </c>
      <c r="C124" s="210"/>
      <c r="D124" s="210"/>
      <c r="E124" s="210" t="s">
        <v>323</v>
      </c>
      <c r="F124" s="210"/>
      <c r="G124" s="210" t="s">
        <v>128</v>
      </c>
      <c r="H124" s="211">
        <v>65.180000000000007</v>
      </c>
    </row>
    <row r="125" spans="1:8" ht="16.5" thickTop="1" thickBot="1" x14ac:dyDescent="0.3">
      <c r="A125" s="214">
        <v>8250</v>
      </c>
      <c r="B125" s="210" t="s">
        <v>330</v>
      </c>
      <c r="C125" s="210" t="s">
        <v>1033</v>
      </c>
      <c r="D125" s="210"/>
      <c r="E125" s="210" t="s">
        <v>323</v>
      </c>
      <c r="F125" s="210"/>
      <c r="G125" s="210" t="s">
        <v>128</v>
      </c>
      <c r="H125" s="211">
        <v>54.2</v>
      </c>
    </row>
    <row r="126" spans="1:8" ht="16.5" thickTop="1" thickBot="1" x14ac:dyDescent="0.3">
      <c r="A126" s="214">
        <v>8251</v>
      </c>
      <c r="B126" s="210" t="s">
        <v>330</v>
      </c>
      <c r="C126" s="210" t="s">
        <v>1034</v>
      </c>
      <c r="D126" s="210"/>
      <c r="E126" s="210" t="s">
        <v>331</v>
      </c>
      <c r="F126" s="210"/>
      <c r="G126" s="210" t="s">
        <v>128</v>
      </c>
      <c r="H126" s="211">
        <v>65.14</v>
      </c>
    </row>
    <row r="127" spans="1:8" ht="16.5" thickTop="1" thickBot="1" x14ac:dyDescent="0.3">
      <c r="A127" s="214">
        <v>8252</v>
      </c>
      <c r="B127" s="210" t="s">
        <v>330</v>
      </c>
      <c r="C127" s="210"/>
      <c r="D127" s="210"/>
      <c r="E127" s="210" t="s">
        <v>332</v>
      </c>
      <c r="F127" s="210"/>
      <c r="G127" s="210" t="s">
        <v>128</v>
      </c>
      <c r="H127" s="211">
        <v>98.77</v>
      </c>
    </row>
    <row r="128" spans="1:8" ht="16.5" thickTop="1" thickBot="1" x14ac:dyDescent="0.3">
      <c r="A128" s="214">
        <v>8253</v>
      </c>
      <c r="B128" s="210" t="s">
        <v>330</v>
      </c>
      <c r="C128" s="210"/>
      <c r="D128" s="210"/>
      <c r="E128" s="210" t="s">
        <v>178</v>
      </c>
      <c r="F128" s="210"/>
      <c r="G128" s="210" t="s">
        <v>128</v>
      </c>
      <c r="H128" s="211">
        <v>153.35</v>
      </c>
    </row>
    <row r="129" spans="1:8" ht="16.5" thickTop="1" thickBot="1" x14ac:dyDescent="0.3">
      <c r="A129" s="214">
        <v>8254</v>
      </c>
      <c r="B129" s="210" t="s">
        <v>330</v>
      </c>
      <c r="C129" s="210"/>
      <c r="D129" s="210"/>
      <c r="E129" s="210" t="s">
        <v>333</v>
      </c>
      <c r="F129" s="210"/>
      <c r="G129" s="210" t="s">
        <v>128</v>
      </c>
      <c r="H129" s="211">
        <v>218.47</v>
      </c>
    </row>
    <row r="130" spans="1:8" ht="46.5" thickTop="1" thickBot="1" x14ac:dyDescent="0.3">
      <c r="A130" s="214">
        <v>8255</v>
      </c>
      <c r="B130" s="210" t="s">
        <v>330</v>
      </c>
      <c r="C130" s="210" t="s">
        <v>1035</v>
      </c>
      <c r="D130" s="210"/>
      <c r="E130" s="210" t="s">
        <v>1036</v>
      </c>
      <c r="F130" s="210"/>
      <c r="G130" s="210" t="s">
        <v>128</v>
      </c>
      <c r="H130" s="211">
        <v>317.49</v>
      </c>
    </row>
    <row r="131" spans="1:8" ht="16.5" thickTop="1" thickBot="1" x14ac:dyDescent="0.3">
      <c r="A131" s="214">
        <v>8256</v>
      </c>
      <c r="B131" s="210" t="s">
        <v>330</v>
      </c>
      <c r="C131" s="210"/>
      <c r="D131" s="210"/>
      <c r="E131" s="210" t="s">
        <v>334</v>
      </c>
      <c r="F131" s="210"/>
      <c r="G131" s="210" t="s">
        <v>128</v>
      </c>
      <c r="H131" s="211">
        <v>358.48</v>
      </c>
    </row>
    <row r="132" spans="1:8" ht="16.5" thickTop="1" thickBot="1" x14ac:dyDescent="0.3">
      <c r="A132" s="214">
        <v>8260</v>
      </c>
      <c r="B132" s="210" t="s">
        <v>335</v>
      </c>
      <c r="C132" s="210"/>
      <c r="D132" s="210"/>
      <c r="E132" s="210" t="s">
        <v>275</v>
      </c>
      <c r="F132" s="210"/>
      <c r="G132" s="210" t="s">
        <v>128</v>
      </c>
      <c r="H132" s="211">
        <v>66.260000000000005</v>
      </c>
    </row>
    <row r="133" spans="1:8" ht="16.5" thickTop="1" thickBot="1" x14ac:dyDescent="0.3">
      <c r="A133" s="214">
        <v>8261</v>
      </c>
      <c r="B133" s="210" t="s">
        <v>335</v>
      </c>
      <c r="C133" s="210"/>
      <c r="D133" s="210"/>
      <c r="E133" s="210" t="s">
        <v>326</v>
      </c>
      <c r="F133" s="210"/>
      <c r="G133" s="210" t="s">
        <v>128</v>
      </c>
      <c r="H133" s="211">
        <v>101.22</v>
      </c>
    </row>
    <row r="134" spans="1:8" ht="16.5" thickTop="1" thickBot="1" x14ac:dyDescent="0.3">
      <c r="A134" s="214">
        <v>8262</v>
      </c>
      <c r="B134" s="210" t="s">
        <v>335</v>
      </c>
      <c r="C134" s="210"/>
      <c r="D134" s="210"/>
      <c r="E134" s="210" t="s">
        <v>142</v>
      </c>
      <c r="F134" s="210"/>
      <c r="G134" s="210" t="s">
        <v>128</v>
      </c>
      <c r="H134" s="211">
        <v>184.08</v>
      </c>
    </row>
    <row r="135" spans="1:8" ht="16.5" thickTop="1" thickBot="1" x14ac:dyDescent="0.3">
      <c r="A135" s="214">
        <v>8263</v>
      </c>
      <c r="B135" s="210" t="s">
        <v>335</v>
      </c>
      <c r="C135" s="210"/>
      <c r="D135" s="210"/>
      <c r="E135" s="210" t="s">
        <v>336</v>
      </c>
      <c r="F135" s="210"/>
      <c r="G135" s="210" t="s">
        <v>128</v>
      </c>
      <c r="H135" s="211">
        <v>239.31</v>
      </c>
    </row>
    <row r="136" spans="1:8" ht="31.5" thickTop="1" thickBot="1" x14ac:dyDescent="0.3">
      <c r="A136" s="214">
        <v>8269</v>
      </c>
      <c r="B136" s="210" t="s">
        <v>338</v>
      </c>
      <c r="C136" s="210" t="s">
        <v>337</v>
      </c>
      <c r="D136" s="210"/>
      <c r="E136" s="210">
        <v>0</v>
      </c>
      <c r="F136" s="210"/>
      <c r="G136" s="210" t="s">
        <v>128</v>
      </c>
      <c r="H136" s="211">
        <v>3.65</v>
      </c>
    </row>
    <row r="137" spans="1:8" ht="31.5" thickTop="1" thickBot="1" x14ac:dyDescent="0.3">
      <c r="A137" s="214">
        <v>8270</v>
      </c>
      <c r="B137" s="210" t="s">
        <v>340</v>
      </c>
      <c r="C137" s="210" t="s">
        <v>341</v>
      </c>
      <c r="D137" s="210" t="s">
        <v>342</v>
      </c>
      <c r="E137" s="210">
        <v>0</v>
      </c>
      <c r="F137" s="210" t="s">
        <v>339</v>
      </c>
      <c r="G137" s="210" t="s">
        <v>128</v>
      </c>
      <c r="H137" s="211">
        <v>4.6399999999999997</v>
      </c>
    </row>
    <row r="138" spans="1:8" ht="31.5" thickTop="1" thickBot="1" x14ac:dyDescent="0.3">
      <c r="A138" s="214">
        <v>8271</v>
      </c>
      <c r="B138" s="210" t="s">
        <v>340</v>
      </c>
      <c r="C138" s="210" t="s">
        <v>341</v>
      </c>
      <c r="D138" s="210" t="s">
        <v>343</v>
      </c>
      <c r="E138" s="210">
        <v>0</v>
      </c>
      <c r="F138" s="210" t="s">
        <v>339</v>
      </c>
      <c r="G138" s="210" t="s">
        <v>128</v>
      </c>
      <c r="H138" s="211">
        <v>8.81</v>
      </c>
    </row>
    <row r="139" spans="1:8" ht="31.5" thickTop="1" thickBot="1" x14ac:dyDescent="0.3">
      <c r="A139" s="214">
        <v>8272</v>
      </c>
      <c r="B139" s="210" t="s">
        <v>340</v>
      </c>
      <c r="C139" s="210" t="s">
        <v>341</v>
      </c>
      <c r="D139" s="210" t="s">
        <v>344</v>
      </c>
      <c r="E139" s="210">
        <v>0</v>
      </c>
      <c r="F139" s="210" t="s">
        <v>339</v>
      </c>
      <c r="G139" s="210" t="s">
        <v>128</v>
      </c>
      <c r="H139" s="211">
        <v>13.19</v>
      </c>
    </row>
    <row r="140" spans="1:8" ht="31.5" thickTop="1" thickBot="1" x14ac:dyDescent="0.3">
      <c r="A140" s="214">
        <v>8273</v>
      </c>
      <c r="B140" s="210" t="s">
        <v>340</v>
      </c>
      <c r="C140" s="210" t="s">
        <v>341</v>
      </c>
      <c r="D140" s="210" t="s">
        <v>345</v>
      </c>
      <c r="E140" s="210">
        <v>0</v>
      </c>
      <c r="F140" s="210" t="s">
        <v>339</v>
      </c>
      <c r="G140" s="210" t="s">
        <v>128</v>
      </c>
      <c r="H140" s="211">
        <v>23.31</v>
      </c>
    </row>
    <row r="141" spans="1:8" ht="31.5" thickTop="1" thickBot="1" x14ac:dyDescent="0.3">
      <c r="A141" s="214">
        <v>8275</v>
      </c>
      <c r="B141" s="210" t="s">
        <v>347</v>
      </c>
      <c r="C141" s="210" t="s">
        <v>341</v>
      </c>
      <c r="D141" s="210" t="s">
        <v>348</v>
      </c>
      <c r="E141" s="210">
        <v>0</v>
      </c>
      <c r="F141" s="210" t="s">
        <v>346</v>
      </c>
      <c r="G141" s="210" t="s">
        <v>128</v>
      </c>
      <c r="H141" s="211">
        <v>3.98</v>
      </c>
    </row>
    <row r="142" spans="1:8" ht="31.5" thickTop="1" thickBot="1" x14ac:dyDescent="0.3">
      <c r="A142" s="214">
        <v>8276</v>
      </c>
      <c r="B142" s="210" t="s">
        <v>347</v>
      </c>
      <c r="C142" s="210" t="s">
        <v>341</v>
      </c>
      <c r="D142" s="210" t="s">
        <v>344</v>
      </c>
      <c r="E142" s="210">
        <v>0</v>
      </c>
      <c r="F142" s="210" t="s">
        <v>346</v>
      </c>
      <c r="G142" s="210" t="s">
        <v>128</v>
      </c>
      <c r="H142" s="211">
        <v>9.93</v>
      </c>
    </row>
    <row r="143" spans="1:8" ht="31.5" thickTop="1" thickBot="1" x14ac:dyDescent="0.3">
      <c r="A143" s="214">
        <v>8277</v>
      </c>
      <c r="B143" s="210" t="s">
        <v>347</v>
      </c>
      <c r="C143" s="210" t="s">
        <v>341</v>
      </c>
      <c r="D143" s="210" t="s">
        <v>349</v>
      </c>
      <c r="E143" s="210">
        <v>0</v>
      </c>
      <c r="F143" s="210" t="s">
        <v>346</v>
      </c>
      <c r="G143" s="210" t="s">
        <v>128</v>
      </c>
      <c r="H143" s="211">
        <v>14.19</v>
      </c>
    </row>
    <row r="144" spans="1:8" ht="31.5" thickTop="1" thickBot="1" x14ac:dyDescent="0.3">
      <c r="A144" s="214">
        <v>8278</v>
      </c>
      <c r="B144" s="210" t="s">
        <v>347</v>
      </c>
      <c r="C144" s="210" t="s">
        <v>341</v>
      </c>
      <c r="D144" s="210" t="s">
        <v>350</v>
      </c>
      <c r="E144" s="210">
        <v>0</v>
      </c>
      <c r="F144" s="210" t="s">
        <v>346</v>
      </c>
      <c r="G144" s="210" t="s">
        <v>128</v>
      </c>
      <c r="H144" s="211">
        <v>18.72</v>
      </c>
    </row>
    <row r="145" spans="1:8" ht="31.5" thickTop="1" thickBot="1" x14ac:dyDescent="0.3">
      <c r="A145" s="214">
        <v>8280</v>
      </c>
      <c r="B145" s="210" t="s">
        <v>352</v>
      </c>
      <c r="C145" s="210" t="s">
        <v>353</v>
      </c>
      <c r="D145" s="210" t="s">
        <v>354</v>
      </c>
      <c r="E145" s="210" t="s">
        <v>321</v>
      </c>
      <c r="F145" s="210" t="s">
        <v>351</v>
      </c>
      <c r="G145" s="210" t="s">
        <v>128</v>
      </c>
      <c r="H145" s="211">
        <v>18.97</v>
      </c>
    </row>
    <row r="146" spans="1:8" ht="31.5" thickTop="1" thickBot="1" x14ac:dyDescent="0.3">
      <c r="A146" s="214">
        <v>8281</v>
      </c>
      <c r="B146" s="210" t="s">
        <v>352</v>
      </c>
      <c r="C146" s="210" t="s">
        <v>353</v>
      </c>
      <c r="D146" s="210" t="s">
        <v>342</v>
      </c>
      <c r="E146" s="210" t="s">
        <v>134</v>
      </c>
      <c r="F146" s="210" t="s">
        <v>351</v>
      </c>
      <c r="G146" s="210" t="s">
        <v>128</v>
      </c>
      <c r="H146" s="211">
        <v>36.06</v>
      </c>
    </row>
    <row r="147" spans="1:8" ht="31.5" thickTop="1" thickBot="1" x14ac:dyDescent="0.3">
      <c r="A147" s="214">
        <v>8282</v>
      </c>
      <c r="B147" s="210" t="s">
        <v>352</v>
      </c>
      <c r="C147" s="210" t="s">
        <v>353</v>
      </c>
      <c r="D147" s="210" t="s">
        <v>355</v>
      </c>
      <c r="E147" s="210" t="s">
        <v>332</v>
      </c>
      <c r="F147" s="210" t="s">
        <v>351</v>
      </c>
      <c r="G147" s="210" t="s">
        <v>128</v>
      </c>
      <c r="H147" s="211">
        <v>55.3</v>
      </c>
    </row>
    <row r="148" spans="1:8" ht="31.5" thickTop="1" thickBot="1" x14ac:dyDescent="0.3">
      <c r="A148" s="214">
        <v>8283</v>
      </c>
      <c r="B148" s="210" t="s">
        <v>352</v>
      </c>
      <c r="C148" s="210" t="s">
        <v>353</v>
      </c>
      <c r="D148" s="210" t="s">
        <v>343</v>
      </c>
      <c r="E148" s="210" t="s">
        <v>356</v>
      </c>
      <c r="F148" s="210" t="s">
        <v>351</v>
      </c>
      <c r="G148" s="210" t="s">
        <v>128</v>
      </c>
      <c r="H148" s="211">
        <v>158.86000000000001</v>
      </c>
    </row>
    <row r="149" spans="1:8" ht="31.5" thickTop="1" thickBot="1" x14ac:dyDescent="0.3">
      <c r="A149" s="214">
        <v>8284</v>
      </c>
      <c r="B149" s="210" t="s">
        <v>352</v>
      </c>
      <c r="C149" s="210" t="s">
        <v>353</v>
      </c>
      <c r="D149" s="210" t="s">
        <v>357</v>
      </c>
      <c r="E149" s="210" t="s">
        <v>358</v>
      </c>
      <c r="F149" s="210" t="s">
        <v>351</v>
      </c>
      <c r="G149" s="210" t="s">
        <v>128</v>
      </c>
      <c r="H149" s="211">
        <v>264.64</v>
      </c>
    </row>
    <row r="150" spans="1:8" ht="31.5" thickTop="1" thickBot="1" x14ac:dyDescent="0.3">
      <c r="A150" s="214">
        <v>8285</v>
      </c>
      <c r="B150" s="210" t="s">
        <v>352</v>
      </c>
      <c r="C150" s="210" t="s">
        <v>353</v>
      </c>
      <c r="D150" s="210" t="s">
        <v>345</v>
      </c>
      <c r="E150" s="210" t="s">
        <v>359</v>
      </c>
      <c r="F150" s="210" t="s">
        <v>351</v>
      </c>
      <c r="G150" s="210" t="s">
        <v>128</v>
      </c>
      <c r="H150" s="211">
        <v>304.91000000000003</v>
      </c>
    </row>
    <row r="151" spans="1:8" ht="31.5" thickTop="1" thickBot="1" x14ac:dyDescent="0.3">
      <c r="A151" s="214">
        <v>8286</v>
      </c>
      <c r="B151" s="210" t="s">
        <v>352</v>
      </c>
      <c r="C151" s="210" t="s">
        <v>353</v>
      </c>
      <c r="D151" s="210" t="s">
        <v>360</v>
      </c>
      <c r="E151" s="210" t="s">
        <v>361</v>
      </c>
      <c r="F151" s="210" t="s">
        <v>351</v>
      </c>
      <c r="G151" s="210" t="s">
        <v>128</v>
      </c>
      <c r="H151" s="211">
        <v>466.41</v>
      </c>
    </row>
    <row r="152" spans="1:8" ht="16.5" thickTop="1" thickBot="1" x14ac:dyDescent="0.3">
      <c r="A152" s="214">
        <v>8287</v>
      </c>
      <c r="B152" s="210" t="s">
        <v>362</v>
      </c>
      <c r="C152" s="210" t="s">
        <v>363</v>
      </c>
      <c r="D152" s="210"/>
      <c r="E152" s="210">
        <v>184</v>
      </c>
      <c r="F152" s="210"/>
      <c r="G152" s="210" t="s">
        <v>128</v>
      </c>
      <c r="H152" s="211">
        <v>102.62</v>
      </c>
    </row>
    <row r="153" spans="1:8" ht="16.5" thickTop="1" thickBot="1" x14ac:dyDescent="0.3">
      <c r="A153" s="214">
        <v>8288</v>
      </c>
      <c r="B153" s="210" t="s">
        <v>362</v>
      </c>
      <c r="C153" s="210" t="s">
        <v>364</v>
      </c>
      <c r="D153" s="210"/>
      <c r="E153" s="210">
        <v>238</v>
      </c>
      <c r="F153" s="210"/>
      <c r="G153" s="210" t="s">
        <v>128</v>
      </c>
      <c r="H153" s="211">
        <v>117.66</v>
      </c>
    </row>
    <row r="154" spans="1:8" ht="16.5" thickTop="1" thickBot="1" x14ac:dyDescent="0.3">
      <c r="A154" s="214">
        <v>8289</v>
      </c>
      <c r="B154" s="210" t="s">
        <v>362</v>
      </c>
      <c r="C154" s="210" t="s">
        <v>365</v>
      </c>
      <c r="D154" s="210"/>
      <c r="E154" s="210">
        <v>230</v>
      </c>
      <c r="F154" s="210"/>
      <c r="G154" s="210" t="s">
        <v>128</v>
      </c>
      <c r="H154" s="211">
        <v>109.03</v>
      </c>
    </row>
    <row r="155" spans="1:8" ht="16.5" thickTop="1" thickBot="1" x14ac:dyDescent="0.3">
      <c r="A155" s="214">
        <v>8290</v>
      </c>
      <c r="B155" s="210" t="s">
        <v>366</v>
      </c>
      <c r="C155" s="210" t="s">
        <v>367</v>
      </c>
      <c r="D155" s="210" t="s">
        <v>368</v>
      </c>
      <c r="E155" s="210" t="s">
        <v>369</v>
      </c>
      <c r="F155" s="210"/>
      <c r="G155" s="210" t="s">
        <v>128</v>
      </c>
      <c r="H155" s="211">
        <v>4.9400000000000004</v>
      </c>
    </row>
    <row r="156" spans="1:8" ht="16.5" thickTop="1" thickBot="1" x14ac:dyDescent="0.3">
      <c r="A156" s="214">
        <v>8300</v>
      </c>
      <c r="B156" s="210" t="s">
        <v>370</v>
      </c>
      <c r="C156" s="210" t="s">
        <v>341</v>
      </c>
      <c r="D156" s="210" t="s">
        <v>371</v>
      </c>
      <c r="E156" s="210" t="s">
        <v>372</v>
      </c>
      <c r="F156" s="210"/>
      <c r="G156" s="210" t="s">
        <v>128</v>
      </c>
      <c r="H156" s="211">
        <v>14.73</v>
      </c>
    </row>
    <row r="157" spans="1:8" ht="16.5" thickTop="1" thickBot="1" x14ac:dyDescent="0.3">
      <c r="A157" s="214">
        <v>8301</v>
      </c>
      <c r="B157" s="210" t="s">
        <v>370</v>
      </c>
      <c r="C157" s="210" t="s">
        <v>341</v>
      </c>
      <c r="D157" s="210" t="s">
        <v>373</v>
      </c>
      <c r="E157" s="210" t="s">
        <v>134</v>
      </c>
      <c r="F157" s="210"/>
      <c r="G157" s="210" t="s">
        <v>128</v>
      </c>
      <c r="H157" s="211">
        <v>21.12</v>
      </c>
    </row>
    <row r="158" spans="1:8" ht="16.5" thickTop="1" thickBot="1" x14ac:dyDescent="0.3">
      <c r="A158" s="214">
        <v>8302</v>
      </c>
      <c r="B158" s="210" t="s">
        <v>370</v>
      </c>
      <c r="C158" s="210" t="s">
        <v>341</v>
      </c>
      <c r="D158" s="210" t="s">
        <v>374</v>
      </c>
      <c r="E158" s="210" t="s">
        <v>375</v>
      </c>
      <c r="F158" s="210"/>
      <c r="G158" s="210" t="s">
        <v>128</v>
      </c>
      <c r="H158" s="211">
        <v>28.79</v>
      </c>
    </row>
    <row r="159" spans="1:8" ht="16.5" thickTop="1" thickBot="1" x14ac:dyDescent="0.3">
      <c r="A159" s="214">
        <v>8303</v>
      </c>
      <c r="B159" s="210" t="s">
        <v>370</v>
      </c>
      <c r="C159" s="210" t="s">
        <v>341</v>
      </c>
      <c r="D159" s="210" t="s">
        <v>376</v>
      </c>
      <c r="E159" s="210" t="s">
        <v>377</v>
      </c>
      <c r="F159" s="210"/>
      <c r="G159" s="210" t="s">
        <v>128</v>
      </c>
      <c r="H159" s="211">
        <v>63.25</v>
      </c>
    </row>
    <row r="160" spans="1:8" ht="16.5" thickTop="1" thickBot="1" x14ac:dyDescent="0.3">
      <c r="A160" s="214">
        <v>8306</v>
      </c>
      <c r="B160" s="210" t="s">
        <v>380</v>
      </c>
      <c r="C160" s="210" t="s">
        <v>378</v>
      </c>
      <c r="D160" s="210" t="s">
        <v>379</v>
      </c>
      <c r="E160" s="210">
        <v>94.9</v>
      </c>
      <c r="F160" s="210" t="s">
        <v>1037</v>
      </c>
      <c r="G160" s="210" t="s">
        <v>128</v>
      </c>
      <c r="H160" s="211">
        <v>44.62</v>
      </c>
    </row>
    <row r="161" spans="1:8" ht="16.5" thickTop="1" thickBot="1" x14ac:dyDescent="0.3">
      <c r="A161" s="214">
        <v>8307</v>
      </c>
      <c r="B161" s="210" t="s">
        <v>380</v>
      </c>
      <c r="C161" s="210" t="s">
        <v>381</v>
      </c>
      <c r="D161" s="210" t="s">
        <v>1038</v>
      </c>
      <c r="E161" s="210">
        <v>94.9</v>
      </c>
      <c r="F161" s="210" t="s">
        <v>1039</v>
      </c>
      <c r="G161" s="210" t="s">
        <v>128</v>
      </c>
      <c r="H161" s="211">
        <v>51.93</v>
      </c>
    </row>
    <row r="162" spans="1:8" ht="16.5" thickTop="1" thickBot="1" x14ac:dyDescent="0.3">
      <c r="A162" s="214">
        <v>8308</v>
      </c>
      <c r="B162" s="210" t="s">
        <v>380</v>
      </c>
      <c r="C162" s="210" t="s">
        <v>382</v>
      </c>
      <c r="D162" s="210" t="s">
        <v>1040</v>
      </c>
      <c r="E162" s="210">
        <v>117.5</v>
      </c>
      <c r="F162" s="210" t="s">
        <v>1039</v>
      </c>
      <c r="G162" s="210" t="s">
        <v>128</v>
      </c>
      <c r="H162" s="211">
        <v>56.14</v>
      </c>
    </row>
    <row r="163" spans="1:8" ht="16.5" thickTop="1" thickBot="1" x14ac:dyDescent="0.3">
      <c r="A163" s="214">
        <v>8309</v>
      </c>
      <c r="B163" s="210" t="s">
        <v>383</v>
      </c>
      <c r="C163" s="210" t="s">
        <v>384</v>
      </c>
      <c r="D163" s="210"/>
      <c r="E163" s="210">
        <v>0</v>
      </c>
      <c r="F163" s="210"/>
      <c r="G163" s="210" t="s">
        <v>128</v>
      </c>
      <c r="H163" s="211">
        <v>3.53</v>
      </c>
    </row>
    <row r="164" spans="1:8" ht="16.5" thickTop="1" thickBot="1" x14ac:dyDescent="0.3">
      <c r="A164" s="214">
        <v>8310</v>
      </c>
      <c r="B164" s="210" t="s">
        <v>385</v>
      </c>
      <c r="C164" s="210" t="s">
        <v>386</v>
      </c>
      <c r="D164" s="210" t="s">
        <v>387</v>
      </c>
      <c r="E164" s="210" t="s">
        <v>126</v>
      </c>
      <c r="F164" s="210"/>
      <c r="G164" s="210" t="s">
        <v>128</v>
      </c>
      <c r="H164" s="211">
        <v>5.36</v>
      </c>
    </row>
    <row r="165" spans="1:8" ht="16.5" thickTop="1" thickBot="1" x14ac:dyDescent="0.3">
      <c r="A165" s="214">
        <v>8311</v>
      </c>
      <c r="B165" s="210" t="s">
        <v>385</v>
      </c>
      <c r="C165" s="210" t="s">
        <v>386</v>
      </c>
      <c r="D165" s="210" t="s">
        <v>388</v>
      </c>
      <c r="E165" s="210" t="s">
        <v>389</v>
      </c>
      <c r="F165" s="210"/>
      <c r="G165" s="210" t="s">
        <v>128</v>
      </c>
      <c r="H165" s="211">
        <v>7.81</v>
      </c>
    </row>
    <row r="166" spans="1:8" ht="16.5" thickTop="1" thickBot="1" x14ac:dyDescent="0.3">
      <c r="A166" s="214">
        <v>8312</v>
      </c>
      <c r="B166" s="210" t="s">
        <v>385</v>
      </c>
      <c r="C166" s="210" t="s">
        <v>386</v>
      </c>
      <c r="D166" s="210" t="s">
        <v>1041</v>
      </c>
      <c r="E166" s="210" t="s">
        <v>1042</v>
      </c>
      <c r="F166" s="210"/>
      <c r="G166" s="210" t="s">
        <v>128</v>
      </c>
      <c r="H166" s="211">
        <v>25.56</v>
      </c>
    </row>
    <row r="167" spans="1:8" ht="16.5" thickTop="1" thickBot="1" x14ac:dyDescent="0.3">
      <c r="A167" s="214">
        <v>8313</v>
      </c>
      <c r="B167" s="210" t="s">
        <v>385</v>
      </c>
      <c r="C167" s="210" t="s">
        <v>386</v>
      </c>
      <c r="D167" s="210" t="s">
        <v>390</v>
      </c>
      <c r="E167" s="210" t="s">
        <v>307</v>
      </c>
      <c r="F167" s="210"/>
      <c r="G167" s="210" t="s">
        <v>128</v>
      </c>
      <c r="H167" s="211">
        <v>43.6</v>
      </c>
    </row>
    <row r="168" spans="1:8" ht="16.5" thickTop="1" thickBot="1" x14ac:dyDescent="0.3">
      <c r="A168" s="214">
        <v>8314</v>
      </c>
      <c r="B168" s="210" t="s">
        <v>385</v>
      </c>
      <c r="C168" s="210" t="s">
        <v>386</v>
      </c>
      <c r="D168" s="210" t="s">
        <v>391</v>
      </c>
      <c r="E168" s="210" t="s">
        <v>312</v>
      </c>
      <c r="F168" s="210"/>
      <c r="G168" s="210" t="s">
        <v>128</v>
      </c>
      <c r="H168" s="211">
        <v>62.83</v>
      </c>
    </row>
    <row r="169" spans="1:8" ht="16.5" thickTop="1" thickBot="1" x14ac:dyDescent="0.3">
      <c r="A169" s="214">
        <v>8315</v>
      </c>
      <c r="B169" s="210" t="s">
        <v>385</v>
      </c>
      <c r="C169" s="210" t="s">
        <v>386</v>
      </c>
      <c r="D169" s="210" t="s">
        <v>392</v>
      </c>
      <c r="E169" s="210" t="s">
        <v>275</v>
      </c>
      <c r="F169" s="210"/>
      <c r="G169" s="210" t="s">
        <v>128</v>
      </c>
      <c r="H169" s="211">
        <v>85.7</v>
      </c>
    </row>
    <row r="170" spans="1:8" ht="16.5" thickTop="1" thickBot="1" x14ac:dyDescent="0.3">
      <c r="A170" s="214">
        <v>8316</v>
      </c>
      <c r="B170" s="210" t="s">
        <v>385</v>
      </c>
      <c r="C170" s="210" t="s">
        <v>386</v>
      </c>
      <c r="D170" s="210" t="s">
        <v>393</v>
      </c>
      <c r="E170" s="210" t="s">
        <v>326</v>
      </c>
      <c r="F170" s="210"/>
      <c r="G170" s="210" t="s">
        <v>128</v>
      </c>
      <c r="H170" s="211">
        <v>103.34</v>
      </c>
    </row>
    <row r="171" spans="1:8" ht="16.5" thickTop="1" thickBot="1" x14ac:dyDescent="0.3">
      <c r="A171" s="214">
        <v>8317</v>
      </c>
      <c r="B171" s="210" t="s">
        <v>385</v>
      </c>
      <c r="C171" s="210" t="s">
        <v>386</v>
      </c>
      <c r="D171" s="210" t="s">
        <v>394</v>
      </c>
      <c r="E171" s="210" t="s">
        <v>142</v>
      </c>
      <c r="F171" s="210"/>
      <c r="G171" s="210" t="s">
        <v>128</v>
      </c>
      <c r="H171" s="211">
        <v>114.23</v>
      </c>
    </row>
    <row r="172" spans="1:8" ht="16.5" thickTop="1" thickBot="1" x14ac:dyDescent="0.3">
      <c r="A172" s="214">
        <v>8318</v>
      </c>
      <c r="B172" s="210" t="s">
        <v>385</v>
      </c>
      <c r="C172" s="210" t="s">
        <v>386</v>
      </c>
      <c r="D172" s="210" t="s">
        <v>395</v>
      </c>
      <c r="E172" s="210" t="s">
        <v>396</v>
      </c>
      <c r="F172" s="210"/>
      <c r="G172" s="210" t="s">
        <v>128</v>
      </c>
      <c r="H172" s="211">
        <v>202</v>
      </c>
    </row>
    <row r="173" spans="1:8" ht="16.5" thickTop="1" thickBot="1" x14ac:dyDescent="0.3">
      <c r="A173" s="214">
        <v>8319</v>
      </c>
      <c r="B173" s="210" t="s">
        <v>385</v>
      </c>
      <c r="C173" s="210" t="s">
        <v>386</v>
      </c>
      <c r="D173" s="210" t="s">
        <v>397</v>
      </c>
      <c r="E173" s="210" t="s">
        <v>361</v>
      </c>
      <c r="F173" s="210"/>
      <c r="G173" s="210" t="s">
        <v>128</v>
      </c>
      <c r="H173" s="211">
        <v>225.34</v>
      </c>
    </row>
    <row r="174" spans="1:8" ht="16.5" thickTop="1" thickBot="1" x14ac:dyDescent="0.3">
      <c r="A174" s="214">
        <v>8320</v>
      </c>
      <c r="B174" s="210" t="s">
        <v>385</v>
      </c>
      <c r="C174" s="210" t="s">
        <v>386</v>
      </c>
      <c r="D174" s="210" t="s">
        <v>398</v>
      </c>
      <c r="E174" s="210">
        <v>1645</v>
      </c>
      <c r="F174" s="210" t="s">
        <v>399</v>
      </c>
      <c r="G174" s="210" t="s">
        <v>128</v>
      </c>
      <c r="H174" s="211">
        <v>393.43</v>
      </c>
    </row>
    <row r="175" spans="1:8" ht="16.5" thickTop="1" thickBot="1" x14ac:dyDescent="0.3">
      <c r="A175" s="214">
        <v>8321</v>
      </c>
      <c r="B175" s="210" t="s">
        <v>385</v>
      </c>
      <c r="C175" s="210" t="s">
        <v>386</v>
      </c>
      <c r="D175" s="210" t="s">
        <v>400</v>
      </c>
      <c r="E175" s="210" t="s">
        <v>401</v>
      </c>
      <c r="F175" s="210"/>
      <c r="G175" s="210" t="s">
        <v>128</v>
      </c>
      <c r="H175" s="211">
        <v>553.78</v>
      </c>
    </row>
    <row r="176" spans="1:8" ht="16.5" thickTop="1" thickBot="1" x14ac:dyDescent="0.3">
      <c r="A176" s="214">
        <v>8322</v>
      </c>
      <c r="B176" s="210" t="s">
        <v>385</v>
      </c>
      <c r="C176" s="210" t="s">
        <v>386</v>
      </c>
      <c r="D176" s="210" t="s">
        <v>402</v>
      </c>
      <c r="E176" s="210" t="s">
        <v>403</v>
      </c>
      <c r="F176" s="210" t="s">
        <v>404</v>
      </c>
      <c r="G176" s="210" t="s">
        <v>128</v>
      </c>
      <c r="H176" s="211">
        <v>450.78</v>
      </c>
    </row>
    <row r="177" spans="1:8" ht="16.5" thickTop="1" thickBot="1" x14ac:dyDescent="0.3">
      <c r="A177" s="214">
        <v>8323</v>
      </c>
      <c r="B177" s="210" t="s">
        <v>385</v>
      </c>
      <c r="C177" s="210" t="s">
        <v>386</v>
      </c>
      <c r="D177" s="210" t="s">
        <v>405</v>
      </c>
      <c r="E177" s="210" t="s">
        <v>406</v>
      </c>
      <c r="F177" s="210" t="s">
        <v>404</v>
      </c>
      <c r="G177" s="210" t="s">
        <v>128</v>
      </c>
      <c r="H177" s="211">
        <v>583.01</v>
      </c>
    </row>
    <row r="178" spans="1:8" ht="16.5" thickTop="1" thickBot="1" x14ac:dyDescent="0.3">
      <c r="A178" s="214">
        <v>8324</v>
      </c>
      <c r="B178" s="210" t="s">
        <v>385</v>
      </c>
      <c r="C178" s="210" t="s">
        <v>386</v>
      </c>
      <c r="D178" s="210" t="s">
        <v>407</v>
      </c>
      <c r="E178" s="210">
        <v>2500</v>
      </c>
      <c r="F178" s="210" t="s">
        <v>404</v>
      </c>
      <c r="G178" s="210" t="s">
        <v>128</v>
      </c>
      <c r="H178" s="211">
        <v>567.48</v>
      </c>
    </row>
    <row r="179" spans="1:8" ht="16.5" thickTop="1" thickBot="1" x14ac:dyDescent="0.3">
      <c r="A179" s="214">
        <v>8325</v>
      </c>
      <c r="B179" s="210" t="s">
        <v>385</v>
      </c>
      <c r="C179" s="210" t="s">
        <v>386</v>
      </c>
      <c r="D179" s="210" t="s">
        <v>408</v>
      </c>
      <c r="E179" s="210">
        <v>63</v>
      </c>
      <c r="F179" s="210" t="s">
        <v>399</v>
      </c>
      <c r="G179" s="210" t="s">
        <v>128</v>
      </c>
      <c r="H179" s="211">
        <v>23.16</v>
      </c>
    </row>
    <row r="180" spans="1:8" ht="16.5" thickTop="1" thickBot="1" x14ac:dyDescent="0.3">
      <c r="A180" s="214">
        <v>8326</v>
      </c>
      <c r="B180" s="210" t="s">
        <v>385</v>
      </c>
      <c r="C180" s="210" t="s">
        <v>386</v>
      </c>
      <c r="D180" s="210" t="s">
        <v>409</v>
      </c>
      <c r="E180" s="210">
        <v>35</v>
      </c>
      <c r="F180" s="210" t="s">
        <v>1043</v>
      </c>
      <c r="G180" s="210" t="s">
        <v>128</v>
      </c>
      <c r="H180" s="211">
        <v>18.05</v>
      </c>
    </row>
    <row r="181" spans="1:8" ht="16.5" thickTop="1" thickBot="1" x14ac:dyDescent="0.3">
      <c r="A181" s="214">
        <v>8327</v>
      </c>
      <c r="B181" s="210" t="s">
        <v>385</v>
      </c>
      <c r="C181" s="210" t="s">
        <v>386</v>
      </c>
      <c r="D181" s="210" t="s">
        <v>1044</v>
      </c>
      <c r="E181" s="210">
        <v>1065</v>
      </c>
      <c r="F181" s="210"/>
      <c r="G181" s="210" t="s">
        <v>128</v>
      </c>
      <c r="H181" s="211">
        <v>232.46</v>
      </c>
    </row>
    <row r="182" spans="1:8" ht="16.5" thickTop="1" thickBot="1" x14ac:dyDescent="0.3">
      <c r="A182" s="214">
        <v>8327</v>
      </c>
      <c r="B182" s="210" t="s">
        <v>1045</v>
      </c>
      <c r="C182" s="210" t="s">
        <v>386</v>
      </c>
      <c r="D182" s="210" t="s">
        <v>1046</v>
      </c>
      <c r="E182" s="210">
        <v>120</v>
      </c>
      <c r="F182" s="210"/>
      <c r="G182" s="210" t="s">
        <v>994</v>
      </c>
      <c r="H182" s="211">
        <v>31.65</v>
      </c>
    </row>
    <row r="183" spans="1:8" ht="16.5" thickTop="1" thickBot="1" x14ac:dyDescent="0.3">
      <c r="A183" s="214">
        <v>8328</v>
      </c>
      <c r="B183" s="210" t="s">
        <v>385</v>
      </c>
      <c r="C183" s="210" t="s">
        <v>386</v>
      </c>
      <c r="D183" s="210" t="s">
        <v>1047</v>
      </c>
      <c r="E183" s="210">
        <v>1355</v>
      </c>
      <c r="F183" s="210"/>
      <c r="G183" s="210" t="s">
        <v>128</v>
      </c>
      <c r="H183" s="211">
        <v>295.14999999999998</v>
      </c>
    </row>
    <row r="184" spans="1:8" ht="16.5" thickTop="1" thickBot="1" x14ac:dyDescent="0.3">
      <c r="A184" s="214">
        <v>8328</v>
      </c>
      <c r="B184" s="210" t="s">
        <v>1048</v>
      </c>
      <c r="C184" s="210" t="s">
        <v>386</v>
      </c>
      <c r="D184" s="210" t="s">
        <v>1049</v>
      </c>
      <c r="E184" s="210"/>
      <c r="F184" s="210" t="s">
        <v>399</v>
      </c>
      <c r="G184" s="210" t="s">
        <v>994</v>
      </c>
      <c r="H184" s="211">
        <v>490</v>
      </c>
    </row>
    <row r="185" spans="1:8" ht="16.5" thickTop="1" thickBot="1" x14ac:dyDescent="0.3">
      <c r="A185" s="214">
        <v>8329</v>
      </c>
      <c r="B185" s="210" t="s">
        <v>385</v>
      </c>
      <c r="C185" s="210" t="s">
        <v>386</v>
      </c>
      <c r="D185" s="210" t="s">
        <v>1050</v>
      </c>
      <c r="E185" s="210">
        <v>1000</v>
      </c>
      <c r="F185" s="210" t="s">
        <v>399</v>
      </c>
      <c r="G185" s="210" t="s">
        <v>128</v>
      </c>
      <c r="H185" s="211">
        <v>356.94</v>
      </c>
    </row>
    <row r="186" spans="1:8" ht="31.5" thickTop="1" thickBot="1" x14ac:dyDescent="0.3">
      <c r="A186" s="214">
        <v>8330</v>
      </c>
      <c r="B186" s="210" t="s">
        <v>411</v>
      </c>
      <c r="C186" s="210" t="s">
        <v>412</v>
      </c>
      <c r="D186" s="210" t="s">
        <v>413</v>
      </c>
      <c r="E186" s="210" t="s">
        <v>273</v>
      </c>
      <c r="F186" s="210" t="s">
        <v>410</v>
      </c>
      <c r="G186" s="210" t="s">
        <v>128</v>
      </c>
      <c r="H186" s="211">
        <v>43.98</v>
      </c>
    </row>
    <row r="187" spans="1:8" ht="31.5" thickTop="1" thickBot="1" x14ac:dyDescent="0.3">
      <c r="A187" s="214">
        <v>8331</v>
      </c>
      <c r="B187" s="210" t="s">
        <v>411</v>
      </c>
      <c r="C187" s="210" t="s">
        <v>412</v>
      </c>
      <c r="D187" s="210" t="s">
        <v>414</v>
      </c>
      <c r="E187" s="210" t="s">
        <v>144</v>
      </c>
      <c r="F187" s="210" t="s">
        <v>410</v>
      </c>
      <c r="G187" s="210" t="s">
        <v>128</v>
      </c>
      <c r="H187" s="211">
        <v>63.63</v>
      </c>
    </row>
    <row r="188" spans="1:8" ht="31.5" thickTop="1" thickBot="1" x14ac:dyDescent="0.3">
      <c r="A188" s="214">
        <v>8332</v>
      </c>
      <c r="B188" s="210" t="s">
        <v>411</v>
      </c>
      <c r="C188" s="210" t="s">
        <v>412</v>
      </c>
      <c r="D188" s="210" t="s">
        <v>415</v>
      </c>
      <c r="E188" s="210" t="s">
        <v>416</v>
      </c>
      <c r="F188" s="210" t="s">
        <v>410</v>
      </c>
      <c r="G188" s="210" t="s">
        <v>128</v>
      </c>
      <c r="H188" s="211">
        <v>80.430000000000007</v>
      </c>
    </row>
    <row r="189" spans="1:8" ht="31.5" thickTop="1" thickBot="1" x14ac:dyDescent="0.3">
      <c r="A189" s="214">
        <v>8350</v>
      </c>
      <c r="B189" s="210" t="s">
        <v>418</v>
      </c>
      <c r="C189" s="210" t="s">
        <v>367</v>
      </c>
      <c r="D189" s="210" t="s">
        <v>419</v>
      </c>
      <c r="E189" s="210">
        <v>0</v>
      </c>
      <c r="F189" s="210" t="s">
        <v>417</v>
      </c>
      <c r="G189" s="210" t="s">
        <v>128</v>
      </c>
      <c r="H189" s="211">
        <v>0.16</v>
      </c>
    </row>
    <row r="190" spans="1:8" ht="31.5" thickTop="1" thickBot="1" x14ac:dyDescent="0.3">
      <c r="A190" s="214">
        <v>8351</v>
      </c>
      <c r="B190" s="210" t="s">
        <v>418</v>
      </c>
      <c r="C190" s="210" t="s">
        <v>367</v>
      </c>
      <c r="D190" s="210" t="s">
        <v>420</v>
      </c>
      <c r="E190" s="210">
        <v>0</v>
      </c>
      <c r="F190" s="210" t="s">
        <v>417</v>
      </c>
      <c r="G190" s="210" t="s">
        <v>128</v>
      </c>
      <c r="H190" s="211">
        <v>0.24</v>
      </c>
    </row>
    <row r="191" spans="1:8" ht="31.5" thickTop="1" thickBot="1" x14ac:dyDescent="0.3">
      <c r="A191" s="214">
        <v>8352</v>
      </c>
      <c r="B191" s="210" t="s">
        <v>418</v>
      </c>
      <c r="C191" s="210" t="s">
        <v>367</v>
      </c>
      <c r="D191" s="210" t="s">
        <v>302</v>
      </c>
      <c r="E191" s="210">
        <v>0</v>
      </c>
      <c r="F191" s="210" t="s">
        <v>417</v>
      </c>
      <c r="G191" s="210" t="s">
        <v>128</v>
      </c>
      <c r="H191" s="211">
        <v>0.62</v>
      </c>
    </row>
    <row r="192" spans="1:8" ht="31.5" thickTop="1" thickBot="1" x14ac:dyDescent="0.3">
      <c r="A192" s="214">
        <v>8353</v>
      </c>
      <c r="B192" s="210" t="s">
        <v>418</v>
      </c>
      <c r="C192" s="210" t="s">
        <v>367</v>
      </c>
      <c r="D192" s="210" t="s">
        <v>421</v>
      </c>
      <c r="E192" s="210">
        <v>0</v>
      </c>
      <c r="F192" s="210" t="s">
        <v>417</v>
      </c>
      <c r="G192" s="210" t="s">
        <v>128</v>
      </c>
      <c r="H192" s="211">
        <v>0.62</v>
      </c>
    </row>
    <row r="193" spans="1:8" ht="31.5" thickTop="1" thickBot="1" x14ac:dyDescent="0.3">
      <c r="A193" s="214">
        <v>8354</v>
      </c>
      <c r="B193" s="210" t="s">
        <v>418</v>
      </c>
      <c r="C193" s="210" t="s">
        <v>367</v>
      </c>
      <c r="D193" s="210" t="s">
        <v>305</v>
      </c>
      <c r="E193" s="210">
        <v>0</v>
      </c>
      <c r="F193" s="210" t="s">
        <v>417</v>
      </c>
      <c r="G193" s="210" t="s">
        <v>128</v>
      </c>
      <c r="H193" s="211">
        <v>0.92</v>
      </c>
    </row>
    <row r="194" spans="1:8" ht="31.5" thickTop="1" thickBot="1" x14ac:dyDescent="0.3">
      <c r="A194" s="214">
        <v>8355</v>
      </c>
      <c r="B194" s="210" t="s">
        <v>418</v>
      </c>
      <c r="C194" s="210" t="s">
        <v>367</v>
      </c>
      <c r="D194" s="210" t="s">
        <v>153</v>
      </c>
      <c r="E194" s="210">
        <v>0</v>
      </c>
      <c r="F194" s="210" t="s">
        <v>417</v>
      </c>
      <c r="G194" s="210" t="s">
        <v>128</v>
      </c>
      <c r="H194" s="211">
        <v>1.71</v>
      </c>
    </row>
    <row r="195" spans="1:8" ht="31.5" thickTop="1" thickBot="1" x14ac:dyDescent="0.3">
      <c r="A195" s="214">
        <v>8356</v>
      </c>
      <c r="B195" s="210" t="s">
        <v>422</v>
      </c>
      <c r="C195" s="210" t="s">
        <v>367</v>
      </c>
      <c r="D195" s="210" t="s">
        <v>419</v>
      </c>
      <c r="E195" s="210">
        <v>0</v>
      </c>
      <c r="F195" s="210" t="s">
        <v>417</v>
      </c>
      <c r="G195" s="210" t="s">
        <v>128</v>
      </c>
      <c r="H195" s="211">
        <v>0.31</v>
      </c>
    </row>
    <row r="196" spans="1:8" ht="31.5" thickTop="1" thickBot="1" x14ac:dyDescent="0.3">
      <c r="A196" s="214">
        <v>8357</v>
      </c>
      <c r="B196" s="210" t="s">
        <v>422</v>
      </c>
      <c r="C196" s="210" t="s">
        <v>367</v>
      </c>
      <c r="D196" s="210" t="s">
        <v>420</v>
      </c>
      <c r="E196" s="210">
        <v>0</v>
      </c>
      <c r="F196" s="210" t="s">
        <v>417</v>
      </c>
      <c r="G196" s="210" t="s">
        <v>128</v>
      </c>
      <c r="H196" s="211">
        <v>0.37</v>
      </c>
    </row>
    <row r="197" spans="1:8" ht="31.5" thickTop="1" thickBot="1" x14ac:dyDescent="0.3">
      <c r="A197" s="214">
        <v>8358</v>
      </c>
      <c r="B197" s="210" t="s">
        <v>422</v>
      </c>
      <c r="C197" s="210" t="s">
        <v>367</v>
      </c>
      <c r="D197" s="210" t="s">
        <v>302</v>
      </c>
      <c r="E197" s="210">
        <v>0</v>
      </c>
      <c r="F197" s="210" t="s">
        <v>417</v>
      </c>
      <c r="G197" s="210" t="s">
        <v>128</v>
      </c>
      <c r="H197" s="211">
        <v>1.17</v>
      </c>
    </row>
    <row r="198" spans="1:8" ht="31.5" thickTop="1" thickBot="1" x14ac:dyDescent="0.3">
      <c r="A198" s="214">
        <v>8359</v>
      </c>
      <c r="B198" s="210" t="s">
        <v>422</v>
      </c>
      <c r="C198" s="210" t="s">
        <v>367</v>
      </c>
      <c r="D198" s="210" t="s">
        <v>421</v>
      </c>
      <c r="E198" s="210">
        <v>0</v>
      </c>
      <c r="F198" s="210" t="s">
        <v>417</v>
      </c>
      <c r="G198" s="210" t="s">
        <v>128</v>
      </c>
      <c r="H198" s="211">
        <v>1.1100000000000001</v>
      </c>
    </row>
    <row r="199" spans="1:8" ht="31.5" thickTop="1" thickBot="1" x14ac:dyDescent="0.3">
      <c r="A199" s="214">
        <v>8360</v>
      </c>
      <c r="B199" s="210" t="s">
        <v>422</v>
      </c>
      <c r="C199" s="210" t="s">
        <v>367</v>
      </c>
      <c r="D199" s="210" t="s">
        <v>305</v>
      </c>
      <c r="E199" s="210">
        <v>0</v>
      </c>
      <c r="F199" s="210" t="s">
        <v>417</v>
      </c>
      <c r="G199" s="210" t="s">
        <v>128</v>
      </c>
      <c r="H199" s="211">
        <v>1.73</v>
      </c>
    </row>
    <row r="200" spans="1:8" ht="31.5" thickTop="1" thickBot="1" x14ac:dyDescent="0.3">
      <c r="A200" s="214">
        <v>8361</v>
      </c>
      <c r="B200" s="210" t="s">
        <v>422</v>
      </c>
      <c r="C200" s="210" t="s">
        <v>367</v>
      </c>
      <c r="D200" s="210" t="s">
        <v>153</v>
      </c>
      <c r="E200" s="210">
        <v>0</v>
      </c>
      <c r="F200" s="210" t="s">
        <v>417</v>
      </c>
      <c r="G200" s="210" t="s">
        <v>128</v>
      </c>
      <c r="H200" s="211">
        <v>3.29</v>
      </c>
    </row>
    <row r="201" spans="1:8" ht="16.5" thickTop="1" thickBot="1" x14ac:dyDescent="0.3">
      <c r="A201" s="214">
        <v>8380</v>
      </c>
      <c r="B201" s="210" t="s">
        <v>423</v>
      </c>
      <c r="C201" s="210" t="s">
        <v>353</v>
      </c>
      <c r="D201" s="210" t="s">
        <v>354</v>
      </c>
      <c r="E201" s="210" t="s">
        <v>424</v>
      </c>
      <c r="F201" s="210" t="s">
        <v>425</v>
      </c>
      <c r="G201" s="210" t="s">
        <v>128</v>
      </c>
      <c r="H201" s="211">
        <v>19.59</v>
      </c>
    </row>
    <row r="202" spans="1:8" ht="16.5" thickTop="1" thickBot="1" x14ac:dyDescent="0.3">
      <c r="A202" s="214">
        <v>8381</v>
      </c>
      <c r="B202" s="210" t="s">
        <v>423</v>
      </c>
      <c r="C202" s="210" t="s">
        <v>353</v>
      </c>
      <c r="D202" s="210" t="s">
        <v>426</v>
      </c>
      <c r="E202" s="210" t="s">
        <v>372</v>
      </c>
      <c r="F202" s="210" t="s">
        <v>425</v>
      </c>
      <c r="G202" s="210" t="s">
        <v>128</v>
      </c>
      <c r="H202" s="211">
        <v>36.869999999999997</v>
      </c>
    </row>
    <row r="203" spans="1:8" ht="16.5" thickTop="1" thickBot="1" x14ac:dyDescent="0.3">
      <c r="A203" s="214">
        <v>8382</v>
      </c>
      <c r="B203" s="210" t="s">
        <v>423</v>
      </c>
      <c r="C203" s="210" t="s">
        <v>353</v>
      </c>
      <c r="D203" s="210" t="s">
        <v>427</v>
      </c>
      <c r="E203" s="210" t="s">
        <v>428</v>
      </c>
      <c r="F203" s="210" t="s">
        <v>425</v>
      </c>
      <c r="G203" s="210" t="s">
        <v>128</v>
      </c>
      <c r="H203" s="211">
        <v>69.239999999999995</v>
      </c>
    </row>
    <row r="204" spans="1:8" ht="16.5" thickTop="1" thickBot="1" x14ac:dyDescent="0.3">
      <c r="A204" s="215">
        <v>8383</v>
      </c>
      <c r="B204" s="216" t="s">
        <v>423</v>
      </c>
      <c r="C204" s="216" t="s">
        <v>353</v>
      </c>
      <c r="D204" s="216" t="s">
        <v>429</v>
      </c>
      <c r="E204" s="216" t="s">
        <v>430</v>
      </c>
      <c r="F204" s="216" t="s">
        <v>425</v>
      </c>
      <c r="G204" s="216" t="s">
        <v>128</v>
      </c>
      <c r="H204" s="217">
        <v>103.22</v>
      </c>
    </row>
    <row r="205" spans="1:8" ht="16.5" thickTop="1" thickBot="1" x14ac:dyDescent="0.3">
      <c r="A205" s="218">
        <v>8384</v>
      </c>
      <c r="B205" s="219" t="s">
        <v>423</v>
      </c>
      <c r="C205" s="219" t="s">
        <v>353</v>
      </c>
      <c r="D205" s="219" t="s">
        <v>431</v>
      </c>
      <c r="E205" s="219" t="s">
        <v>432</v>
      </c>
      <c r="F205" s="219" t="s">
        <v>425</v>
      </c>
      <c r="G205" s="219" t="s">
        <v>128</v>
      </c>
      <c r="H205" s="220">
        <v>123.73</v>
      </c>
    </row>
    <row r="206" spans="1:8" ht="16.5" thickTop="1" thickBot="1" x14ac:dyDescent="0.3">
      <c r="A206" s="214">
        <v>8390</v>
      </c>
      <c r="B206" s="210" t="s">
        <v>433</v>
      </c>
      <c r="C206" s="210" t="s">
        <v>353</v>
      </c>
      <c r="D206" s="210" t="s">
        <v>354</v>
      </c>
      <c r="E206" s="210" t="s">
        <v>434</v>
      </c>
      <c r="F206" s="210"/>
      <c r="G206" s="210" t="s">
        <v>128</v>
      </c>
      <c r="H206" s="211">
        <v>20.8</v>
      </c>
    </row>
    <row r="207" spans="1:8" ht="16.5" thickTop="1" thickBot="1" x14ac:dyDescent="0.3">
      <c r="A207" s="214">
        <v>8391</v>
      </c>
      <c r="B207" s="210" t="s">
        <v>433</v>
      </c>
      <c r="C207" s="210" t="s">
        <v>353</v>
      </c>
      <c r="D207" s="210" t="s">
        <v>426</v>
      </c>
      <c r="E207" s="210" t="s">
        <v>372</v>
      </c>
      <c r="F207" s="210"/>
      <c r="G207" s="210" t="s">
        <v>128</v>
      </c>
      <c r="H207" s="211">
        <v>41.33</v>
      </c>
    </row>
    <row r="208" spans="1:8" ht="16.5" thickTop="1" thickBot="1" x14ac:dyDescent="0.3">
      <c r="A208" s="214">
        <v>8392</v>
      </c>
      <c r="B208" s="210" t="s">
        <v>433</v>
      </c>
      <c r="C208" s="210" t="s">
        <v>353</v>
      </c>
      <c r="D208" s="210" t="s">
        <v>427</v>
      </c>
      <c r="E208" s="210" t="s">
        <v>331</v>
      </c>
      <c r="F208" s="210" t="s">
        <v>435</v>
      </c>
      <c r="G208" s="210" t="s">
        <v>128</v>
      </c>
      <c r="H208" s="211">
        <v>38.1</v>
      </c>
    </row>
    <row r="209" spans="1:8" ht="16.5" thickTop="1" thickBot="1" x14ac:dyDescent="0.3">
      <c r="A209" s="214">
        <v>8393</v>
      </c>
      <c r="B209" s="210" t="s">
        <v>433</v>
      </c>
      <c r="C209" s="210" t="s">
        <v>353</v>
      </c>
      <c r="D209" s="210" t="s">
        <v>429</v>
      </c>
      <c r="E209" s="210" t="s">
        <v>436</v>
      </c>
      <c r="F209" s="210"/>
      <c r="G209" s="210" t="s">
        <v>128</v>
      </c>
      <c r="H209" s="211">
        <v>46.17</v>
      </c>
    </row>
    <row r="210" spans="1:8" ht="16.5" thickTop="1" thickBot="1" x14ac:dyDescent="0.3">
      <c r="A210" s="214">
        <v>8394</v>
      </c>
      <c r="B210" s="210" t="s">
        <v>433</v>
      </c>
      <c r="C210" s="210" t="s">
        <v>353</v>
      </c>
      <c r="D210" s="210" t="s">
        <v>431</v>
      </c>
      <c r="E210" s="210">
        <v>232</v>
      </c>
      <c r="F210" s="210"/>
      <c r="G210" s="210" t="s">
        <v>128</v>
      </c>
      <c r="H210" s="211">
        <v>76.27</v>
      </c>
    </row>
    <row r="211" spans="1:8" ht="16.5" thickTop="1" thickBot="1" x14ac:dyDescent="0.3">
      <c r="A211" s="214">
        <v>8395</v>
      </c>
      <c r="B211" s="210" t="s">
        <v>433</v>
      </c>
      <c r="C211" s="210" t="s">
        <v>353</v>
      </c>
      <c r="D211" s="210" t="s">
        <v>437</v>
      </c>
      <c r="E211" s="210">
        <v>255</v>
      </c>
      <c r="F211" s="210"/>
      <c r="G211" s="210" t="s">
        <v>128</v>
      </c>
      <c r="H211" s="211">
        <v>79.5</v>
      </c>
    </row>
    <row r="212" spans="1:8" ht="16.5" thickTop="1" thickBot="1" x14ac:dyDescent="0.3">
      <c r="A212" s="214">
        <v>8396</v>
      </c>
      <c r="B212" s="210" t="s">
        <v>433</v>
      </c>
      <c r="C212" s="210" t="s">
        <v>353</v>
      </c>
      <c r="D212" s="210" t="s">
        <v>438</v>
      </c>
      <c r="E212" s="210" t="s">
        <v>439</v>
      </c>
      <c r="F212" s="210"/>
      <c r="G212" s="210" t="s">
        <v>128</v>
      </c>
      <c r="H212" s="211">
        <v>116.12</v>
      </c>
    </row>
    <row r="213" spans="1:8" ht="16.5" thickTop="1" thickBot="1" x14ac:dyDescent="0.3">
      <c r="A213" s="214">
        <v>8397</v>
      </c>
      <c r="B213" s="210" t="s">
        <v>433</v>
      </c>
      <c r="C213" s="210" t="s">
        <v>353</v>
      </c>
      <c r="D213" s="210" t="s">
        <v>440</v>
      </c>
      <c r="E213" s="210" t="s">
        <v>333</v>
      </c>
      <c r="F213" s="210"/>
      <c r="G213" s="210" t="s">
        <v>128</v>
      </c>
      <c r="H213" s="211">
        <v>129.4</v>
      </c>
    </row>
    <row r="214" spans="1:8" ht="16.5" thickTop="1" thickBot="1" x14ac:dyDescent="0.3">
      <c r="A214" s="214">
        <v>8398</v>
      </c>
      <c r="B214" s="210" t="s">
        <v>433</v>
      </c>
      <c r="C214" s="210" t="s">
        <v>353</v>
      </c>
      <c r="D214" s="210" t="s">
        <v>441</v>
      </c>
      <c r="E214" s="210" t="s">
        <v>442</v>
      </c>
      <c r="F214" s="210"/>
      <c r="G214" s="210" t="s">
        <v>128</v>
      </c>
      <c r="H214" s="211">
        <v>188.87</v>
      </c>
    </row>
    <row r="215" spans="1:8" ht="16.5" thickTop="1" thickBot="1" x14ac:dyDescent="0.3">
      <c r="A215" s="214">
        <v>8401</v>
      </c>
      <c r="B215" s="210" t="s">
        <v>443</v>
      </c>
      <c r="C215" s="210" t="s">
        <v>353</v>
      </c>
      <c r="D215" s="210" t="s">
        <v>444</v>
      </c>
      <c r="E215" s="210" t="s">
        <v>445</v>
      </c>
      <c r="F215" s="210" t="s">
        <v>446</v>
      </c>
      <c r="G215" s="210" t="s">
        <v>128</v>
      </c>
      <c r="H215" s="211">
        <v>37.130000000000003</v>
      </c>
    </row>
    <row r="216" spans="1:8" ht="16.5" thickTop="1" thickBot="1" x14ac:dyDescent="0.3">
      <c r="A216" s="214">
        <v>8410</v>
      </c>
      <c r="B216" s="210" t="s">
        <v>447</v>
      </c>
      <c r="C216" s="210" t="s">
        <v>448</v>
      </c>
      <c r="D216" s="210" t="s">
        <v>449</v>
      </c>
      <c r="E216" s="210">
        <v>8</v>
      </c>
      <c r="F216" s="210" t="s">
        <v>1051</v>
      </c>
      <c r="G216" s="210" t="s">
        <v>128</v>
      </c>
      <c r="H216" s="211">
        <v>3.13</v>
      </c>
    </row>
    <row r="217" spans="1:8" ht="16.5" thickTop="1" thickBot="1" x14ac:dyDescent="0.3">
      <c r="A217" s="214">
        <v>8411</v>
      </c>
      <c r="B217" s="210" t="s">
        <v>447</v>
      </c>
      <c r="C217" s="210" t="s">
        <v>448</v>
      </c>
      <c r="D217" s="210" t="s">
        <v>450</v>
      </c>
      <c r="E217" s="210">
        <v>11</v>
      </c>
      <c r="F217" s="210" t="s">
        <v>1052</v>
      </c>
      <c r="G217" s="210" t="s">
        <v>128</v>
      </c>
      <c r="H217" s="211">
        <v>4.3099999999999996</v>
      </c>
    </row>
    <row r="218" spans="1:8" ht="16.5" thickTop="1" thickBot="1" x14ac:dyDescent="0.3">
      <c r="A218" s="214">
        <v>8412</v>
      </c>
      <c r="B218" s="210" t="s">
        <v>451</v>
      </c>
      <c r="C218" s="210" t="s">
        <v>448</v>
      </c>
      <c r="D218" s="210" t="s">
        <v>452</v>
      </c>
      <c r="E218" s="210" t="s">
        <v>126</v>
      </c>
      <c r="F218" s="210"/>
      <c r="G218" s="210" t="s">
        <v>128</v>
      </c>
      <c r="H218" s="211">
        <v>15.32</v>
      </c>
    </row>
    <row r="219" spans="1:8" ht="16.5" thickTop="1" thickBot="1" x14ac:dyDescent="0.3">
      <c r="A219" s="214">
        <v>8413</v>
      </c>
      <c r="B219" s="210" t="s">
        <v>451</v>
      </c>
      <c r="C219" s="210" t="s">
        <v>448</v>
      </c>
      <c r="D219" s="210" t="s">
        <v>453</v>
      </c>
      <c r="E219" s="210" t="s">
        <v>389</v>
      </c>
      <c r="F219" s="210"/>
      <c r="G219" s="210" t="s">
        <v>128</v>
      </c>
      <c r="H219" s="211">
        <v>20.47</v>
      </c>
    </row>
    <row r="220" spans="1:8" ht="16.5" thickTop="1" thickBot="1" x14ac:dyDescent="0.3">
      <c r="A220" s="214">
        <v>8414</v>
      </c>
      <c r="B220" s="210" t="s">
        <v>673</v>
      </c>
      <c r="C220" s="210" t="s">
        <v>674</v>
      </c>
      <c r="D220" s="210" t="s">
        <v>675</v>
      </c>
      <c r="E220" s="210" t="s">
        <v>275</v>
      </c>
      <c r="F220" s="210"/>
      <c r="G220" s="210" t="s">
        <v>128</v>
      </c>
      <c r="H220" s="211">
        <v>84.71</v>
      </c>
    </row>
    <row r="221" spans="1:8" ht="16.5" thickTop="1" thickBot="1" x14ac:dyDescent="0.3">
      <c r="A221" s="214">
        <v>8419</v>
      </c>
      <c r="B221" s="210" t="s">
        <v>1053</v>
      </c>
      <c r="C221" s="210" t="s">
        <v>454</v>
      </c>
      <c r="D221" s="210" t="s">
        <v>455</v>
      </c>
      <c r="E221" s="210">
        <v>0</v>
      </c>
      <c r="F221" s="210" t="s">
        <v>1054</v>
      </c>
      <c r="G221" s="210" t="s">
        <v>128</v>
      </c>
      <c r="H221" s="211">
        <v>1.1200000000000001</v>
      </c>
    </row>
    <row r="222" spans="1:8" ht="31.5" thickTop="1" thickBot="1" x14ac:dyDescent="0.3">
      <c r="A222" s="214">
        <v>8420</v>
      </c>
      <c r="B222" s="210" t="s">
        <v>1055</v>
      </c>
      <c r="C222" s="210"/>
      <c r="D222" s="210"/>
      <c r="E222" s="210" t="s">
        <v>1056</v>
      </c>
      <c r="F222" s="210" t="s">
        <v>1057</v>
      </c>
      <c r="G222" s="210" t="s">
        <v>128</v>
      </c>
      <c r="H222" s="211">
        <v>59.54</v>
      </c>
    </row>
    <row r="223" spans="1:8" ht="16.5" thickTop="1" thickBot="1" x14ac:dyDescent="0.3">
      <c r="A223" s="214">
        <v>8421</v>
      </c>
      <c r="B223" s="210" t="s">
        <v>744</v>
      </c>
      <c r="C223" s="210" t="s">
        <v>1058</v>
      </c>
      <c r="D223" s="210"/>
      <c r="E223" s="210" t="s">
        <v>498</v>
      </c>
      <c r="F223" s="210"/>
      <c r="G223" s="210" t="s">
        <v>128</v>
      </c>
      <c r="H223" s="211">
        <v>1.63</v>
      </c>
    </row>
    <row r="224" spans="1:8" ht="16.5" thickTop="1" thickBot="1" x14ac:dyDescent="0.3">
      <c r="A224" s="214">
        <v>8423</v>
      </c>
      <c r="B224" s="210" t="s">
        <v>457</v>
      </c>
      <c r="C224" s="210" t="s">
        <v>458</v>
      </c>
      <c r="D224" s="210" t="s">
        <v>459</v>
      </c>
      <c r="E224" s="210" t="s">
        <v>436</v>
      </c>
      <c r="F224" s="210"/>
      <c r="G224" s="210" t="s">
        <v>128</v>
      </c>
      <c r="H224" s="211">
        <v>90.67</v>
      </c>
    </row>
    <row r="225" spans="1:8" ht="16.5" thickTop="1" thickBot="1" x14ac:dyDescent="0.3">
      <c r="A225" s="214">
        <v>8424</v>
      </c>
      <c r="B225" s="210" t="s">
        <v>457</v>
      </c>
      <c r="C225" s="210" t="s">
        <v>458</v>
      </c>
      <c r="D225" s="210" t="s">
        <v>460</v>
      </c>
      <c r="E225" s="210" t="s">
        <v>377</v>
      </c>
      <c r="F225" s="210"/>
      <c r="G225" s="210" t="s">
        <v>128</v>
      </c>
      <c r="H225" s="211">
        <v>125.19</v>
      </c>
    </row>
    <row r="226" spans="1:8" ht="16.5" thickTop="1" thickBot="1" x14ac:dyDescent="0.3">
      <c r="A226" s="214">
        <v>8425</v>
      </c>
      <c r="B226" s="210" t="s">
        <v>461</v>
      </c>
      <c r="C226" s="210" t="s">
        <v>462</v>
      </c>
      <c r="D226" s="210" t="s">
        <v>463</v>
      </c>
      <c r="E226" s="210" t="s">
        <v>147</v>
      </c>
      <c r="F226" s="210" t="s">
        <v>464</v>
      </c>
      <c r="G226" s="210" t="s">
        <v>128</v>
      </c>
      <c r="H226" s="211">
        <v>4.7699999999999996</v>
      </c>
    </row>
    <row r="227" spans="1:8" ht="16.5" thickTop="1" thickBot="1" x14ac:dyDescent="0.3">
      <c r="A227" s="214">
        <v>8430</v>
      </c>
      <c r="B227" s="210" t="s">
        <v>466</v>
      </c>
      <c r="C227" s="210"/>
      <c r="D227" s="210"/>
      <c r="E227" s="210">
        <v>0</v>
      </c>
      <c r="F227" s="210" t="s">
        <v>465</v>
      </c>
      <c r="G227" s="210" t="s">
        <v>128</v>
      </c>
      <c r="H227" s="211">
        <v>12.67</v>
      </c>
    </row>
    <row r="228" spans="1:8" ht="31.5" thickTop="1" thickBot="1" x14ac:dyDescent="0.3">
      <c r="A228" s="214">
        <v>8431</v>
      </c>
      <c r="B228" s="210" t="s">
        <v>468</v>
      </c>
      <c r="C228" s="210" t="s">
        <v>1059</v>
      </c>
      <c r="D228" s="210"/>
      <c r="E228" s="210" t="s">
        <v>132</v>
      </c>
      <c r="F228" s="210" t="s">
        <v>467</v>
      </c>
      <c r="G228" s="210" t="s">
        <v>128</v>
      </c>
      <c r="H228" s="211">
        <v>76.41</v>
      </c>
    </row>
    <row r="229" spans="1:8" ht="31.5" thickTop="1" thickBot="1" x14ac:dyDescent="0.3">
      <c r="A229" s="214">
        <v>8432</v>
      </c>
      <c r="B229" s="210" t="s">
        <v>468</v>
      </c>
      <c r="C229" s="210" t="s">
        <v>1059</v>
      </c>
      <c r="D229" s="210"/>
      <c r="E229" s="210" t="s">
        <v>307</v>
      </c>
      <c r="F229" s="210" t="s">
        <v>467</v>
      </c>
      <c r="G229" s="210" t="s">
        <v>128</v>
      </c>
      <c r="H229" s="211">
        <v>96.52</v>
      </c>
    </row>
    <row r="230" spans="1:8" ht="31.5" thickTop="1" thickBot="1" x14ac:dyDescent="0.3">
      <c r="A230" s="214">
        <v>8433</v>
      </c>
      <c r="B230" s="210" t="s">
        <v>468</v>
      </c>
      <c r="C230" s="210" t="s">
        <v>1059</v>
      </c>
      <c r="D230" s="210"/>
      <c r="E230" s="210" t="s">
        <v>249</v>
      </c>
      <c r="F230" s="210" t="s">
        <v>467</v>
      </c>
      <c r="G230" s="210" t="s">
        <v>128</v>
      </c>
      <c r="H230" s="211">
        <v>144.69</v>
      </c>
    </row>
    <row r="231" spans="1:8" ht="31.5" thickTop="1" thickBot="1" x14ac:dyDescent="0.3">
      <c r="A231" s="214">
        <v>8434</v>
      </c>
      <c r="B231" s="210" t="s">
        <v>468</v>
      </c>
      <c r="C231" s="210"/>
      <c r="D231" s="210" t="s">
        <v>469</v>
      </c>
      <c r="E231" s="210" t="s">
        <v>178</v>
      </c>
      <c r="F231" s="210" t="s">
        <v>467</v>
      </c>
      <c r="G231" s="210" t="s">
        <v>128</v>
      </c>
      <c r="H231" s="211">
        <v>224.01</v>
      </c>
    </row>
    <row r="232" spans="1:8" ht="16.5" thickTop="1" thickBot="1" x14ac:dyDescent="0.3">
      <c r="A232" s="214">
        <v>8436</v>
      </c>
      <c r="B232" s="210" t="s">
        <v>470</v>
      </c>
      <c r="C232" s="210"/>
      <c r="D232" s="210"/>
      <c r="E232" s="210" t="s">
        <v>273</v>
      </c>
      <c r="F232" s="210"/>
      <c r="G232" s="210" t="s">
        <v>128</v>
      </c>
      <c r="H232" s="211">
        <v>98.06</v>
      </c>
    </row>
    <row r="233" spans="1:8" ht="16.5" thickTop="1" thickBot="1" x14ac:dyDescent="0.3">
      <c r="A233" s="214">
        <v>8437</v>
      </c>
      <c r="B233" s="210" t="s">
        <v>470</v>
      </c>
      <c r="C233" s="210" t="s">
        <v>1060</v>
      </c>
      <c r="D233" s="210" t="s">
        <v>1061</v>
      </c>
      <c r="E233" s="210" t="s">
        <v>1062</v>
      </c>
      <c r="F233" s="210" t="s">
        <v>1063</v>
      </c>
      <c r="G233" s="210" t="s">
        <v>128</v>
      </c>
      <c r="H233" s="211">
        <v>140.59</v>
      </c>
    </row>
    <row r="234" spans="1:8" ht="16.5" thickTop="1" thickBot="1" x14ac:dyDescent="0.3">
      <c r="A234" s="214">
        <v>8438</v>
      </c>
      <c r="B234" s="210" t="s">
        <v>470</v>
      </c>
      <c r="C234" s="210" t="s">
        <v>1064</v>
      </c>
      <c r="D234" s="210" t="s">
        <v>1065</v>
      </c>
      <c r="E234" s="210" t="s">
        <v>1066</v>
      </c>
      <c r="F234" s="210" t="s">
        <v>1063</v>
      </c>
      <c r="G234" s="210" t="s">
        <v>128</v>
      </c>
      <c r="H234" s="211">
        <v>189.75</v>
      </c>
    </row>
    <row r="235" spans="1:8" ht="16.5" thickTop="1" thickBot="1" x14ac:dyDescent="0.3">
      <c r="A235" s="214">
        <v>8439</v>
      </c>
      <c r="B235" s="210" t="s">
        <v>470</v>
      </c>
      <c r="C235" s="210"/>
      <c r="D235" s="210" t="s">
        <v>1067</v>
      </c>
      <c r="E235" s="210" t="s">
        <v>471</v>
      </c>
      <c r="F235" s="210" t="s">
        <v>1063</v>
      </c>
      <c r="G235" s="210" t="s">
        <v>128</v>
      </c>
      <c r="H235" s="211">
        <v>214.03</v>
      </c>
    </row>
    <row r="236" spans="1:8" ht="16.5" thickTop="1" thickBot="1" x14ac:dyDescent="0.3">
      <c r="A236" s="214">
        <v>8440</v>
      </c>
      <c r="B236" s="210" t="s">
        <v>472</v>
      </c>
      <c r="C236" s="210" t="s">
        <v>473</v>
      </c>
      <c r="D236" s="210" t="s">
        <v>474</v>
      </c>
      <c r="E236" s="210" t="s">
        <v>475</v>
      </c>
      <c r="F236" s="210"/>
      <c r="G236" s="210" t="s">
        <v>128</v>
      </c>
      <c r="H236" s="211">
        <v>16.920000000000002</v>
      </c>
    </row>
    <row r="237" spans="1:8" ht="16.5" thickTop="1" thickBot="1" x14ac:dyDescent="0.3">
      <c r="A237" s="214">
        <v>8441</v>
      </c>
      <c r="B237" s="210" t="s">
        <v>472</v>
      </c>
      <c r="C237" s="210" t="s">
        <v>473</v>
      </c>
      <c r="D237" s="210" t="s">
        <v>476</v>
      </c>
      <c r="E237" s="210" t="s">
        <v>372</v>
      </c>
      <c r="F237" s="210"/>
      <c r="G237" s="210" t="s">
        <v>128</v>
      </c>
      <c r="H237" s="211">
        <v>24.24</v>
      </c>
    </row>
    <row r="238" spans="1:8" ht="16.5" thickTop="1" thickBot="1" x14ac:dyDescent="0.3">
      <c r="A238" s="214">
        <v>8442</v>
      </c>
      <c r="B238" s="210" t="s">
        <v>472</v>
      </c>
      <c r="C238" s="210" t="s">
        <v>473</v>
      </c>
      <c r="D238" s="210" t="s">
        <v>477</v>
      </c>
      <c r="E238" s="210" t="s">
        <v>478</v>
      </c>
      <c r="F238" s="210"/>
      <c r="G238" s="210" t="s">
        <v>128</v>
      </c>
      <c r="H238" s="211">
        <v>45.28</v>
      </c>
    </row>
    <row r="239" spans="1:8" ht="16.5" thickTop="1" thickBot="1" x14ac:dyDescent="0.3">
      <c r="A239" s="214">
        <v>8445</v>
      </c>
      <c r="B239" s="210" t="s">
        <v>479</v>
      </c>
      <c r="C239" s="210" t="s">
        <v>473</v>
      </c>
      <c r="D239" s="210" t="s">
        <v>477</v>
      </c>
      <c r="E239" s="210" t="s">
        <v>480</v>
      </c>
      <c r="F239" s="210"/>
      <c r="G239" s="210" t="s">
        <v>128</v>
      </c>
      <c r="H239" s="211">
        <v>83.35</v>
      </c>
    </row>
    <row r="240" spans="1:8" ht="16.5" thickTop="1" thickBot="1" x14ac:dyDescent="0.3">
      <c r="A240" s="214">
        <v>8446</v>
      </c>
      <c r="B240" s="210" t="s">
        <v>481</v>
      </c>
      <c r="C240" s="210" t="s">
        <v>473</v>
      </c>
      <c r="D240" s="210" t="s">
        <v>482</v>
      </c>
      <c r="E240" s="210">
        <v>5</v>
      </c>
      <c r="F240" s="210"/>
      <c r="G240" s="210" t="s">
        <v>128</v>
      </c>
      <c r="H240" s="211">
        <v>4.2300000000000004</v>
      </c>
    </row>
    <row r="241" spans="1:8" ht="31.5" thickTop="1" thickBot="1" x14ac:dyDescent="0.3">
      <c r="A241" s="214">
        <v>8447</v>
      </c>
      <c r="B241" s="210" t="s">
        <v>1068</v>
      </c>
      <c r="C241" s="210" t="s">
        <v>1069</v>
      </c>
      <c r="D241" s="210" t="s">
        <v>1070</v>
      </c>
      <c r="E241" s="210">
        <v>0</v>
      </c>
      <c r="F241" s="210" t="s">
        <v>483</v>
      </c>
      <c r="G241" s="210" t="s">
        <v>128</v>
      </c>
      <c r="H241" s="211">
        <v>33.479999999999997</v>
      </c>
    </row>
    <row r="242" spans="1:8" ht="16.5" thickTop="1" thickBot="1" x14ac:dyDescent="0.3">
      <c r="A242" s="214">
        <v>8450</v>
      </c>
      <c r="B242" s="210" t="s">
        <v>484</v>
      </c>
      <c r="C242" s="210" t="s">
        <v>485</v>
      </c>
      <c r="D242" s="210" t="s">
        <v>486</v>
      </c>
      <c r="E242" s="210">
        <v>0</v>
      </c>
      <c r="F242" s="210" t="s">
        <v>487</v>
      </c>
      <c r="G242" s="210" t="s">
        <v>128</v>
      </c>
      <c r="H242" s="211">
        <v>28.28</v>
      </c>
    </row>
    <row r="243" spans="1:8" ht="16.5" thickTop="1" thickBot="1" x14ac:dyDescent="0.3">
      <c r="A243" s="214">
        <v>8451</v>
      </c>
      <c r="B243" s="210" t="s">
        <v>484</v>
      </c>
      <c r="C243" s="210" t="s">
        <v>485</v>
      </c>
      <c r="D243" s="210" t="s">
        <v>488</v>
      </c>
      <c r="E243" s="210">
        <v>0</v>
      </c>
      <c r="F243" s="210" t="s">
        <v>487</v>
      </c>
      <c r="G243" s="210" t="s">
        <v>128</v>
      </c>
      <c r="H243" s="211">
        <v>33.21</v>
      </c>
    </row>
    <row r="244" spans="1:8" ht="16.5" thickTop="1" thickBot="1" x14ac:dyDescent="0.3">
      <c r="A244" s="214">
        <v>8452</v>
      </c>
      <c r="B244" s="210" t="s">
        <v>489</v>
      </c>
      <c r="C244" s="210" t="s">
        <v>485</v>
      </c>
      <c r="D244" s="210" t="s">
        <v>490</v>
      </c>
      <c r="E244" s="210">
        <v>0</v>
      </c>
      <c r="F244" s="210" t="s">
        <v>491</v>
      </c>
      <c r="G244" s="210" t="s">
        <v>128</v>
      </c>
      <c r="H244" s="211">
        <v>25.23</v>
      </c>
    </row>
    <row r="245" spans="1:8" ht="31.5" thickTop="1" thickBot="1" x14ac:dyDescent="0.3">
      <c r="A245" s="214">
        <v>8453</v>
      </c>
      <c r="B245" s="210" t="s">
        <v>489</v>
      </c>
      <c r="C245" s="210" t="s">
        <v>485</v>
      </c>
      <c r="D245" s="210" t="s">
        <v>490</v>
      </c>
      <c r="E245" s="210">
        <v>0</v>
      </c>
      <c r="F245" s="210" t="s">
        <v>1071</v>
      </c>
      <c r="G245" s="210" t="s">
        <v>128</v>
      </c>
      <c r="H245" s="211">
        <v>41.04</v>
      </c>
    </row>
    <row r="246" spans="1:8" ht="16.5" thickTop="1" thickBot="1" x14ac:dyDescent="0.3">
      <c r="A246" s="214">
        <v>8455</v>
      </c>
      <c r="B246" s="210" t="s">
        <v>492</v>
      </c>
      <c r="C246" s="210" t="s">
        <v>493</v>
      </c>
      <c r="D246" s="210" t="s">
        <v>494</v>
      </c>
      <c r="E246" s="210">
        <v>0</v>
      </c>
      <c r="F246" s="210" t="s">
        <v>1072</v>
      </c>
      <c r="G246" s="210" t="s">
        <v>128</v>
      </c>
      <c r="H246" s="211">
        <v>8.24</v>
      </c>
    </row>
    <row r="247" spans="1:8" ht="16.5" thickTop="1" thickBot="1" x14ac:dyDescent="0.3">
      <c r="A247" s="214">
        <v>8456</v>
      </c>
      <c r="B247" s="210" t="s">
        <v>492</v>
      </c>
      <c r="C247" s="210" t="s">
        <v>493</v>
      </c>
      <c r="D247" s="210" t="s">
        <v>495</v>
      </c>
      <c r="E247" s="210">
        <v>0</v>
      </c>
      <c r="F247" s="210" t="s">
        <v>1072</v>
      </c>
      <c r="G247" s="210" t="s">
        <v>128</v>
      </c>
      <c r="H247" s="211">
        <v>10.55</v>
      </c>
    </row>
    <row r="248" spans="1:8" ht="16.5" thickTop="1" thickBot="1" x14ac:dyDescent="0.3">
      <c r="A248" s="214">
        <v>8457</v>
      </c>
      <c r="B248" s="210" t="s">
        <v>492</v>
      </c>
      <c r="C248" s="210" t="s">
        <v>493</v>
      </c>
      <c r="D248" s="210" t="s">
        <v>496</v>
      </c>
      <c r="E248" s="210">
        <v>0</v>
      </c>
      <c r="F248" s="210" t="s">
        <v>1072</v>
      </c>
      <c r="G248" s="210" t="s">
        <v>128</v>
      </c>
      <c r="H248" s="211">
        <v>13.41</v>
      </c>
    </row>
    <row r="249" spans="1:8" ht="16.5" thickTop="1" thickBot="1" x14ac:dyDescent="0.3">
      <c r="A249" s="214">
        <v>8458</v>
      </c>
      <c r="B249" s="210" t="s">
        <v>497</v>
      </c>
      <c r="C249" s="210" t="s">
        <v>341</v>
      </c>
      <c r="D249" s="210" t="s">
        <v>437</v>
      </c>
      <c r="E249" s="210" t="s">
        <v>498</v>
      </c>
      <c r="F249" s="210" t="s">
        <v>464</v>
      </c>
      <c r="G249" s="210" t="s">
        <v>128</v>
      </c>
      <c r="H249" s="211">
        <v>6.3</v>
      </c>
    </row>
    <row r="250" spans="1:8" ht="16.5" thickTop="1" thickBot="1" x14ac:dyDescent="0.3">
      <c r="A250" s="214">
        <v>8469</v>
      </c>
      <c r="B250" s="210" t="s">
        <v>1073</v>
      </c>
      <c r="C250" s="210" t="s">
        <v>499</v>
      </c>
      <c r="D250" s="210" t="s">
        <v>500</v>
      </c>
      <c r="E250" s="210" t="s">
        <v>501</v>
      </c>
      <c r="F250" s="210" t="s">
        <v>502</v>
      </c>
      <c r="G250" s="210" t="s">
        <v>128</v>
      </c>
      <c r="H250" s="211">
        <v>7.87</v>
      </c>
    </row>
    <row r="251" spans="1:8" ht="16.5" thickTop="1" thickBot="1" x14ac:dyDescent="0.3">
      <c r="A251" s="214">
        <v>8470</v>
      </c>
      <c r="B251" s="210" t="s">
        <v>503</v>
      </c>
      <c r="C251" s="210" t="s">
        <v>504</v>
      </c>
      <c r="D251" s="210" t="s">
        <v>505</v>
      </c>
      <c r="E251" s="210" t="s">
        <v>506</v>
      </c>
      <c r="F251" s="210" t="s">
        <v>507</v>
      </c>
      <c r="G251" s="210" t="s">
        <v>128</v>
      </c>
      <c r="H251" s="211">
        <v>6.31</v>
      </c>
    </row>
    <row r="252" spans="1:8" ht="16.5" thickTop="1" thickBot="1" x14ac:dyDescent="0.3">
      <c r="A252" s="214">
        <v>8471</v>
      </c>
      <c r="B252" s="210" t="s">
        <v>503</v>
      </c>
      <c r="C252" s="210" t="s">
        <v>508</v>
      </c>
      <c r="D252" s="210" t="s">
        <v>509</v>
      </c>
      <c r="E252" s="210" t="s">
        <v>154</v>
      </c>
      <c r="F252" s="210" t="s">
        <v>507</v>
      </c>
      <c r="G252" s="210" t="s">
        <v>128</v>
      </c>
      <c r="H252" s="211">
        <v>6.98</v>
      </c>
    </row>
    <row r="253" spans="1:8" ht="16.5" thickTop="1" thickBot="1" x14ac:dyDescent="0.3">
      <c r="A253" s="214">
        <v>8472</v>
      </c>
      <c r="B253" s="210" t="s">
        <v>503</v>
      </c>
      <c r="C253" s="210" t="s">
        <v>510</v>
      </c>
      <c r="D253" s="210" t="s">
        <v>511</v>
      </c>
      <c r="E253" s="210" t="s">
        <v>126</v>
      </c>
      <c r="F253" s="210" t="s">
        <v>507</v>
      </c>
      <c r="G253" s="210" t="s">
        <v>128</v>
      </c>
      <c r="H253" s="211">
        <v>8.0500000000000007</v>
      </c>
    </row>
    <row r="254" spans="1:8" ht="16.5" thickTop="1" thickBot="1" x14ac:dyDescent="0.3">
      <c r="A254" s="214">
        <v>8473</v>
      </c>
      <c r="B254" s="210" t="s">
        <v>503</v>
      </c>
      <c r="C254" s="210"/>
      <c r="D254" s="210"/>
      <c r="E254" s="210" t="s">
        <v>512</v>
      </c>
      <c r="F254" s="210" t="s">
        <v>507</v>
      </c>
      <c r="G254" s="210" t="s">
        <v>128</v>
      </c>
      <c r="H254" s="211">
        <v>12.08</v>
      </c>
    </row>
    <row r="255" spans="1:8" ht="16.5" thickTop="1" thickBot="1" x14ac:dyDescent="0.3">
      <c r="A255" s="214">
        <v>8474</v>
      </c>
      <c r="B255" s="210" t="s">
        <v>503</v>
      </c>
      <c r="C255" s="210"/>
      <c r="D255" s="210"/>
      <c r="E255" s="210" t="s">
        <v>389</v>
      </c>
      <c r="F255" s="210" t="s">
        <v>507</v>
      </c>
      <c r="G255" s="210" t="s">
        <v>128</v>
      </c>
      <c r="H255" s="211">
        <v>13.77</v>
      </c>
    </row>
    <row r="256" spans="1:8" ht="16.5" thickTop="1" thickBot="1" x14ac:dyDescent="0.3">
      <c r="A256" s="214">
        <v>8475</v>
      </c>
      <c r="B256" s="210" t="s">
        <v>503</v>
      </c>
      <c r="C256" s="210"/>
      <c r="D256" s="210"/>
      <c r="E256" s="210" t="s">
        <v>513</v>
      </c>
      <c r="F256" s="210" t="s">
        <v>507</v>
      </c>
      <c r="G256" s="210" t="s">
        <v>128</v>
      </c>
      <c r="H256" s="211">
        <v>16.98</v>
      </c>
    </row>
    <row r="257" spans="1:8" ht="16.5" thickTop="1" thickBot="1" x14ac:dyDescent="0.3">
      <c r="A257" s="214">
        <v>8476</v>
      </c>
      <c r="B257" s="210" t="s">
        <v>503</v>
      </c>
      <c r="C257" s="210" t="s">
        <v>514</v>
      </c>
      <c r="D257" s="210" t="s">
        <v>514</v>
      </c>
      <c r="E257" s="210" t="s">
        <v>372</v>
      </c>
      <c r="F257" s="210" t="s">
        <v>507</v>
      </c>
      <c r="G257" s="210" t="s">
        <v>128</v>
      </c>
      <c r="H257" s="211">
        <v>27.45</v>
      </c>
    </row>
    <row r="258" spans="1:8" ht="16.5" thickTop="1" thickBot="1" x14ac:dyDescent="0.3">
      <c r="A258" s="214">
        <v>8477</v>
      </c>
      <c r="B258" s="210" t="s">
        <v>503</v>
      </c>
      <c r="C258" s="210"/>
      <c r="D258" s="210"/>
      <c r="E258" s="210" t="s">
        <v>515</v>
      </c>
      <c r="F258" s="210" t="s">
        <v>507</v>
      </c>
      <c r="G258" s="210" t="s">
        <v>128</v>
      </c>
      <c r="H258" s="211">
        <v>32.770000000000003</v>
      </c>
    </row>
    <row r="259" spans="1:8" ht="16.5" thickTop="1" thickBot="1" x14ac:dyDescent="0.3">
      <c r="A259" s="214">
        <v>8478</v>
      </c>
      <c r="B259" s="210" t="s">
        <v>503</v>
      </c>
      <c r="C259" s="210"/>
      <c r="D259" s="210"/>
      <c r="E259" s="210" t="s">
        <v>375</v>
      </c>
      <c r="F259" s="210" t="s">
        <v>507</v>
      </c>
      <c r="G259" s="210" t="s">
        <v>128</v>
      </c>
      <c r="H259" s="211">
        <v>41.84</v>
      </c>
    </row>
    <row r="260" spans="1:8" ht="16.5" thickTop="1" thickBot="1" x14ac:dyDescent="0.3">
      <c r="A260" s="214">
        <v>8479</v>
      </c>
      <c r="B260" s="210" t="s">
        <v>503</v>
      </c>
      <c r="C260" s="210"/>
      <c r="D260" s="210"/>
      <c r="E260" s="210" t="s">
        <v>308</v>
      </c>
      <c r="F260" s="210" t="s">
        <v>507</v>
      </c>
      <c r="G260" s="210" t="s">
        <v>128</v>
      </c>
      <c r="H260" s="211">
        <v>50.79</v>
      </c>
    </row>
    <row r="261" spans="1:8" ht="16.5" thickTop="1" thickBot="1" x14ac:dyDescent="0.3">
      <c r="A261" s="214">
        <v>8480</v>
      </c>
      <c r="B261" s="210" t="s">
        <v>503</v>
      </c>
      <c r="C261" s="210"/>
      <c r="D261" s="210"/>
      <c r="E261" s="210" t="s">
        <v>471</v>
      </c>
      <c r="F261" s="210" t="s">
        <v>516</v>
      </c>
      <c r="G261" s="210" t="s">
        <v>128</v>
      </c>
      <c r="H261" s="211">
        <v>68.33</v>
      </c>
    </row>
    <row r="262" spans="1:8" ht="16.5" thickTop="1" thickBot="1" x14ac:dyDescent="0.3">
      <c r="A262" s="214">
        <v>8481</v>
      </c>
      <c r="B262" s="210" t="s">
        <v>503</v>
      </c>
      <c r="C262" s="210"/>
      <c r="D262" s="210"/>
      <c r="E262" s="210" t="s">
        <v>517</v>
      </c>
      <c r="F262" s="210" t="s">
        <v>516</v>
      </c>
      <c r="G262" s="210" t="s">
        <v>128</v>
      </c>
      <c r="H262" s="211">
        <v>81.66</v>
      </c>
    </row>
    <row r="263" spans="1:8" ht="16.5" thickTop="1" thickBot="1" x14ac:dyDescent="0.3">
      <c r="A263" s="214">
        <v>8482</v>
      </c>
      <c r="B263" s="210" t="s">
        <v>503</v>
      </c>
      <c r="C263" s="210"/>
      <c r="D263" s="210"/>
      <c r="E263" s="210" t="s">
        <v>518</v>
      </c>
      <c r="F263" s="210" t="s">
        <v>516</v>
      </c>
      <c r="G263" s="210" t="s">
        <v>128</v>
      </c>
      <c r="H263" s="211">
        <v>99.01</v>
      </c>
    </row>
    <row r="264" spans="1:8" ht="16.5" thickTop="1" thickBot="1" x14ac:dyDescent="0.3">
      <c r="A264" s="214">
        <v>8483</v>
      </c>
      <c r="B264" s="210" t="s">
        <v>503</v>
      </c>
      <c r="C264" s="210"/>
      <c r="D264" s="210"/>
      <c r="E264" s="210" t="s">
        <v>142</v>
      </c>
      <c r="F264" s="210" t="s">
        <v>516</v>
      </c>
      <c r="G264" s="210" t="s">
        <v>128</v>
      </c>
      <c r="H264" s="211">
        <v>117.21</v>
      </c>
    </row>
    <row r="265" spans="1:8" ht="16.5" thickTop="1" thickBot="1" x14ac:dyDescent="0.3">
      <c r="A265" s="214">
        <v>8484</v>
      </c>
      <c r="B265" s="210" t="s">
        <v>503</v>
      </c>
      <c r="C265" s="210"/>
      <c r="D265" s="210"/>
      <c r="E265" s="210" t="s">
        <v>519</v>
      </c>
      <c r="F265" s="210" t="s">
        <v>516</v>
      </c>
      <c r="G265" s="210" t="s">
        <v>128</v>
      </c>
      <c r="H265" s="211">
        <v>136.53</v>
      </c>
    </row>
    <row r="266" spans="1:8" ht="16.5" thickTop="1" thickBot="1" x14ac:dyDescent="0.3">
      <c r="A266" s="214">
        <v>8485</v>
      </c>
      <c r="B266" s="210" t="s">
        <v>503</v>
      </c>
      <c r="C266" s="210"/>
      <c r="D266" s="210"/>
      <c r="E266" s="210" t="s">
        <v>359</v>
      </c>
      <c r="F266" s="210" t="s">
        <v>516</v>
      </c>
      <c r="G266" s="210" t="s">
        <v>128</v>
      </c>
      <c r="H266" s="211">
        <v>154.88</v>
      </c>
    </row>
    <row r="267" spans="1:8" ht="46.5" thickTop="1" thickBot="1" x14ac:dyDescent="0.3">
      <c r="A267" s="214">
        <v>8486</v>
      </c>
      <c r="B267" s="210" t="s">
        <v>520</v>
      </c>
      <c r="C267" s="210" t="s">
        <v>521</v>
      </c>
      <c r="D267" s="210" t="s">
        <v>251</v>
      </c>
      <c r="E267" s="210"/>
      <c r="F267" s="210" t="s">
        <v>1074</v>
      </c>
      <c r="G267" s="210" t="s">
        <v>128</v>
      </c>
      <c r="H267" s="211">
        <v>11.63</v>
      </c>
    </row>
    <row r="268" spans="1:8" ht="46.5" thickTop="1" thickBot="1" x14ac:dyDescent="0.3">
      <c r="A268" s="214">
        <v>8487</v>
      </c>
      <c r="B268" s="210" t="s">
        <v>520</v>
      </c>
      <c r="C268" s="210" t="s">
        <v>521</v>
      </c>
      <c r="D268" s="210" t="s">
        <v>522</v>
      </c>
      <c r="E268" s="210"/>
      <c r="F268" s="210" t="s">
        <v>1074</v>
      </c>
      <c r="G268" s="210" t="s">
        <v>128</v>
      </c>
      <c r="H268" s="211">
        <v>21.99</v>
      </c>
    </row>
    <row r="269" spans="1:8" ht="46.5" thickTop="1" thickBot="1" x14ac:dyDescent="0.3">
      <c r="A269" s="214">
        <v>8488</v>
      </c>
      <c r="B269" s="210" t="s">
        <v>520</v>
      </c>
      <c r="C269" s="210" t="s">
        <v>521</v>
      </c>
      <c r="D269" s="210" t="s">
        <v>523</v>
      </c>
      <c r="E269" s="210"/>
      <c r="F269" s="210" t="s">
        <v>1074</v>
      </c>
      <c r="G269" s="210" t="s">
        <v>128</v>
      </c>
      <c r="H269" s="211">
        <v>39.799999999999997</v>
      </c>
    </row>
    <row r="270" spans="1:8" ht="46.5" thickTop="1" thickBot="1" x14ac:dyDescent="0.3">
      <c r="A270" s="214">
        <v>8489</v>
      </c>
      <c r="B270" s="210" t="s">
        <v>520</v>
      </c>
      <c r="C270" s="210" t="s">
        <v>524</v>
      </c>
      <c r="D270" s="210" t="s">
        <v>525</v>
      </c>
      <c r="E270" s="210"/>
      <c r="F270" s="210" t="s">
        <v>1074</v>
      </c>
      <c r="G270" s="210" t="s">
        <v>128</v>
      </c>
      <c r="H270" s="211">
        <v>42.16</v>
      </c>
    </row>
    <row r="271" spans="1:8" ht="31.5" thickTop="1" thickBot="1" x14ac:dyDescent="0.3">
      <c r="A271" s="214">
        <v>8490</v>
      </c>
      <c r="B271" s="210" t="s">
        <v>527</v>
      </c>
      <c r="C271" s="210" t="s">
        <v>521</v>
      </c>
      <c r="D271" s="210" t="s">
        <v>528</v>
      </c>
      <c r="E271" s="210" t="s">
        <v>512</v>
      </c>
      <c r="F271" s="210" t="s">
        <v>526</v>
      </c>
      <c r="G271" s="210" t="s">
        <v>128</v>
      </c>
      <c r="H271" s="211">
        <v>9.02</v>
      </c>
    </row>
    <row r="272" spans="1:8" ht="31.5" thickTop="1" thickBot="1" x14ac:dyDescent="0.3">
      <c r="A272" s="214">
        <v>8491</v>
      </c>
      <c r="B272" s="210" t="s">
        <v>527</v>
      </c>
      <c r="C272" s="210" t="s">
        <v>521</v>
      </c>
      <c r="D272" s="210" t="s">
        <v>529</v>
      </c>
      <c r="E272" s="210" t="s">
        <v>130</v>
      </c>
      <c r="F272" s="210" t="s">
        <v>526</v>
      </c>
      <c r="G272" s="210" t="s">
        <v>128</v>
      </c>
      <c r="H272" s="211">
        <v>17.39</v>
      </c>
    </row>
    <row r="273" spans="1:8" ht="31.5" thickTop="1" thickBot="1" x14ac:dyDescent="0.3">
      <c r="A273" s="214">
        <v>8492</v>
      </c>
      <c r="B273" s="210" t="s">
        <v>527</v>
      </c>
      <c r="C273" s="210" t="s">
        <v>521</v>
      </c>
      <c r="D273" s="210" t="s">
        <v>530</v>
      </c>
      <c r="E273" s="210" t="s">
        <v>132</v>
      </c>
      <c r="F273" s="210" t="s">
        <v>526</v>
      </c>
      <c r="G273" s="210" t="s">
        <v>128</v>
      </c>
      <c r="H273" s="211">
        <v>31.57</v>
      </c>
    </row>
    <row r="274" spans="1:8" ht="16.5" thickTop="1" thickBot="1" x14ac:dyDescent="0.3">
      <c r="A274" s="214">
        <v>8493</v>
      </c>
      <c r="B274" s="210" t="s">
        <v>527</v>
      </c>
      <c r="C274" s="210" t="s">
        <v>521</v>
      </c>
      <c r="D274" s="210" t="s">
        <v>531</v>
      </c>
      <c r="E274" s="210" t="s">
        <v>532</v>
      </c>
      <c r="F274" s="210" t="s">
        <v>533</v>
      </c>
      <c r="G274" s="210" t="s">
        <v>128</v>
      </c>
      <c r="H274" s="211">
        <v>56.7</v>
      </c>
    </row>
    <row r="275" spans="1:8" ht="16.5" thickTop="1" thickBot="1" x14ac:dyDescent="0.3">
      <c r="A275" s="214">
        <v>8494</v>
      </c>
      <c r="B275" s="210" t="s">
        <v>527</v>
      </c>
      <c r="C275" s="210" t="s">
        <v>521</v>
      </c>
      <c r="D275" s="210" t="s">
        <v>534</v>
      </c>
      <c r="E275" s="210" t="s">
        <v>173</v>
      </c>
      <c r="F275" s="210" t="s">
        <v>533</v>
      </c>
      <c r="G275" s="210" t="s">
        <v>128</v>
      </c>
      <c r="H275" s="211">
        <v>73.900000000000006</v>
      </c>
    </row>
    <row r="276" spans="1:8" ht="16.5" thickTop="1" thickBot="1" x14ac:dyDescent="0.3">
      <c r="A276" s="214">
        <v>8495</v>
      </c>
      <c r="B276" s="210" t="s">
        <v>535</v>
      </c>
      <c r="C276" s="210" t="s">
        <v>536</v>
      </c>
      <c r="D276" s="210" t="s">
        <v>537</v>
      </c>
      <c r="E276" s="210" t="s">
        <v>445</v>
      </c>
      <c r="F276" s="210" t="s">
        <v>538</v>
      </c>
      <c r="G276" s="210" t="s">
        <v>128</v>
      </c>
      <c r="H276" s="211">
        <v>29.71</v>
      </c>
    </row>
    <row r="277" spans="1:8" ht="16.5" thickTop="1" thickBot="1" x14ac:dyDescent="0.3">
      <c r="A277" s="214">
        <v>8496</v>
      </c>
      <c r="B277" s="210" t="s">
        <v>539</v>
      </c>
      <c r="C277" s="210" t="s">
        <v>540</v>
      </c>
      <c r="D277" s="210" t="s">
        <v>541</v>
      </c>
      <c r="E277" s="210">
        <v>0</v>
      </c>
      <c r="F277" s="210" t="s">
        <v>542</v>
      </c>
      <c r="G277" s="210" t="s">
        <v>128</v>
      </c>
      <c r="H277" s="211">
        <v>16.54</v>
      </c>
    </row>
    <row r="278" spans="1:8" ht="16.5" thickTop="1" thickBot="1" x14ac:dyDescent="0.3">
      <c r="A278" s="214">
        <v>8497</v>
      </c>
      <c r="B278" s="210" t="s">
        <v>539</v>
      </c>
      <c r="C278" s="210" t="s">
        <v>540</v>
      </c>
      <c r="D278" s="210" t="s">
        <v>543</v>
      </c>
      <c r="E278" s="210">
        <v>0</v>
      </c>
      <c r="F278" s="210" t="s">
        <v>542</v>
      </c>
      <c r="G278" s="210" t="s">
        <v>128</v>
      </c>
      <c r="H278" s="211">
        <v>23.17</v>
      </c>
    </row>
    <row r="279" spans="1:8" ht="16.5" thickTop="1" thickBot="1" x14ac:dyDescent="0.3">
      <c r="A279" s="214">
        <v>8498</v>
      </c>
      <c r="B279" s="210" t="s">
        <v>539</v>
      </c>
      <c r="C279" s="210" t="s">
        <v>540</v>
      </c>
      <c r="D279" s="210" t="s">
        <v>544</v>
      </c>
      <c r="E279" s="210">
        <v>0</v>
      </c>
      <c r="F279" s="210" t="s">
        <v>542</v>
      </c>
      <c r="G279" s="210" t="s">
        <v>128</v>
      </c>
      <c r="H279" s="211">
        <v>37.46</v>
      </c>
    </row>
    <row r="280" spans="1:8" ht="16.5" thickTop="1" thickBot="1" x14ac:dyDescent="0.3">
      <c r="A280" s="214">
        <v>8499</v>
      </c>
      <c r="B280" s="210" t="s">
        <v>545</v>
      </c>
      <c r="C280" s="210" t="s">
        <v>546</v>
      </c>
      <c r="D280" s="210" t="s">
        <v>547</v>
      </c>
      <c r="E280" s="210">
        <v>7</v>
      </c>
      <c r="F280" s="210" t="s">
        <v>548</v>
      </c>
      <c r="G280" s="210" t="s">
        <v>128</v>
      </c>
      <c r="H280" s="211">
        <v>7.76</v>
      </c>
    </row>
    <row r="281" spans="1:8" ht="16.5" thickTop="1" thickBot="1" x14ac:dyDescent="0.3">
      <c r="A281" s="214">
        <v>8500</v>
      </c>
      <c r="B281" s="210" t="s">
        <v>549</v>
      </c>
      <c r="C281" s="210" t="s">
        <v>540</v>
      </c>
      <c r="D281" s="210" t="s">
        <v>550</v>
      </c>
      <c r="E281" s="210" t="s">
        <v>445</v>
      </c>
      <c r="F281" s="210"/>
      <c r="G281" s="210" t="s">
        <v>128</v>
      </c>
      <c r="H281" s="211">
        <v>40.75</v>
      </c>
    </row>
    <row r="282" spans="1:8" ht="16.5" thickTop="1" thickBot="1" x14ac:dyDescent="0.3">
      <c r="A282" s="214">
        <v>8501</v>
      </c>
      <c r="B282" s="210" t="s">
        <v>549</v>
      </c>
      <c r="C282" s="210" t="s">
        <v>540</v>
      </c>
      <c r="D282" s="210" t="s">
        <v>551</v>
      </c>
      <c r="E282" s="210" t="s">
        <v>144</v>
      </c>
      <c r="F282" s="210"/>
      <c r="G282" s="210" t="s">
        <v>128</v>
      </c>
      <c r="H282" s="211">
        <v>67.83</v>
      </c>
    </row>
    <row r="283" spans="1:8" ht="16.5" thickTop="1" thickBot="1" x14ac:dyDescent="0.3">
      <c r="A283" s="214">
        <v>8502</v>
      </c>
      <c r="B283" s="210" t="s">
        <v>549</v>
      </c>
      <c r="C283" s="210" t="s">
        <v>540</v>
      </c>
      <c r="D283" s="210" t="s">
        <v>552</v>
      </c>
      <c r="E283" s="210" t="s">
        <v>308</v>
      </c>
      <c r="F283" s="210"/>
      <c r="G283" s="210" t="s">
        <v>128</v>
      </c>
      <c r="H283" s="211">
        <v>93.95</v>
      </c>
    </row>
    <row r="284" spans="1:8" ht="16.5" thickTop="1" thickBot="1" x14ac:dyDescent="0.3">
      <c r="A284" s="214">
        <v>8503</v>
      </c>
      <c r="B284" s="210" t="s">
        <v>549</v>
      </c>
      <c r="C284" s="210" t="s">
        <v>540</v>
      </c>
      <c r="D284" s="210" t="s">
        <v>553</v>
      </c>
      <c r="E284" s="210" t="s">
        <v>275</v>
      </c>
      <c r="F284" s="210"/>
      <c r="G284" s="210" t="s">
        <v>128</v>
      </c>
      <c r="H284" s="211">
        <v>180.23</v>
      </c>
    </row>
    <row r="285" spans="1:8" ht="16.5" thickTop="1" thickBot="1" x14ac:dyDescent="0.3">
      <c r="A285" s="214">
        <v>8504</v>
      </c>
      <c r="B285" s="210" t="s">
        <v>549</v>
      </c>
      <c r="C285" s="210" t="s">
        <v>540</v>
      </c>
      <c r="D285" s="210" t="s">
        <v>554</v>
      </c>
      <c r="E285" s="210" t="s">
        <v>517</v>
      </c>
      <c r="F285" s="210"/>
      <c r="G285" s="210" t="s">
        <v>128</v>
      </c>
      <c r="H285" s="211">
        <v>258.23</v>
      </c>
    </row>
    <row r="286" spans="1:8" ht="16.5" thickTop="1" thickBot="1" x14ac:dyDescent="0.3">
      <c r="A286" s="214">
        <v>8510</v>
      </c>
      <c r="B286" s="210" t="s">
        <v>555</v>
      </c>
      <c r="C286" s="210" t="s">
        <v>556</v>
      </c>
      <c r="D286" s="210" t="s">
        <v>557</v>
      </c>
      <c r="E286" s="210" t="s">
        <v>558</v>
      </c>
      <c r="F286" s="210"/>
      <c r="G286" s="210" t="s">
        <v>128</v>
      </c>
      <c r="H286" s="211">
        <v>7.62</v>
      </c>
    </row>
    <row r="287" spans="1:8" ht="16.5" thickTop="1" thickBot="1" x14ac:dyDescent="0.3">
      <c r="A287" s="214">
        <v>8511</v>
      </c>
      <c r="B287" s="210" t="s">
        <v>555</v>
      </c>
      <c r="C287" s="210" t="s">
        <v>556</v>
      </c>
      <c r="D287" s="210" t="s">
        <v>559</v>
      </c>
      <c r="E287" s="210" t="s">
        <v>264</v>
      </c>
      <c r="F287" s="210"/>
      <c r="G287" s="210" t="s">
        <v>128</v>
      </c>
      <c r="H287" s="211">
        <v>12.47</v>
      </c>
    </row>
    <row r="288" spans="1:8" ht="16.5" thickTop="1" thickBot="1" x14ac:dyDescent="0.3">
      <c r="A288" s="214">
        <v>8512</v>
      </c>
      <c r="B288" s="210" t="s">
        <v>555</v>
      </c>
      <c r="C288" s="210" t="s">
        <v>556</v>
      </c>
      <c r="D288" s="210" t="s">
        <v>368</v>
      </c>
      <c r="E288" s="210" t="s">
        <v>304</v>
      </c>
      <c r="F288" s="210"/>
      <c r="G288" s="210" t="s">
        <v>128</v>
      </c>
      <c r="H288" s="211">
        <v>26.81</v>
      </c>
    </row>
    <row r="289" spans="1:8" ht="16.5" thickTop="1" thickBot="1" x14ac:dyDescent="0.3">
      <c r="A289" s="214">
        <v>8513</v>
      </c>
      <c r="B289" s="210" t="s">
        <v>560</v>
      </c>
      <c r="C289" s="210" t="s">
        <v>556</v>
      </c>
      <c r="D289" s="210"/>
      <c r="E289" s="210" t="s">
        <v>164</v>
      </c>
      <c r="F289" s="210"/>
      <c r="G289" s="210" t="s">
        <v>128</v>
      </c>
      <c r="H289" s="211">
        <v>35.130000000000003</v>
      </c>
    </row>
    <row r="290" spans="1:8" ht="16.5" thickTop="1" thickBot="1" x14ac:dyDescent="0.3">
      <c r="A290" s="214">
        <v>8514</v>
      </c>
      <c r="B290" s="210" t="s">
        <v>560</v>
      </c>
      <c r="C290" s="210" t="s">
        <v>556</v>
      </c>
      <c r="D290" s="210"/>
      <c r="E290" s="210" t="s">
        <v>308</v>
      </c>
      <c r="F290" s="210"/>
      <c r="G290" s="210" t="s">
        <v>128</v>
      </c>
      <c r="H290" s="211">
        <v>68.849999999999994</v>
      </c>
    </row>
    <row r="291" spans="1:8" ht="16.5" thickTop="1" thickBot="1" x14ac:dyDescent="0.3">
      <c r="A291" s="214">
        <v>8517</v>
      </c>
      <c r="B291" s="210" t="s">
        <v>561</v>
      </c>
      <c r="C291" s="210" t="s">
        <v>562</v>
      </c>
      <c r="D291" s="210" t="s">
        <v>563</v>
      </c>
      <c r="E291" s="210">
        <v>0</v>
      </c>
      <c r="F291" s="210" t="s">
        <v>1075</v>
      </c>
      <c r="G291" s="210" t="s">
        <v>128</v>
      </c>
      <c r="H291" s="211">
        <v>1.77</v>
      </c>
    </row>
    <row r="292" spans="1:8" ht="16.5" thickTop="1" thickBot="1" x14ac:dyDescent="0.3">
      <c r="A292" s="214">
        <v>8518</v>
      </c>
      <c r="B292" s="210" t="s">
        <v>564</v>
      </c>
      <c r="C292" s="210" t="s">
        <v>562</v>
      </c>
      <c r="D292" s="210" t="s">
        <v>565</v>
      </c>
      <c r="E292" s="210">
        <v>0</v>
      </c>
      <c r="F292" s="210" t="s">
        <v>1075</v>
      </c>
      <c r="G292" s="210" t="s">
        <v>128</v>
      </c>
      <c r="H292" s="211">
        <v>2.02</v>
      </c>
    </row>
    <row r="293" spans="1:8" ht="16.5" thickTop="1" thickBot="1" x14ac:dyDescent="0.3">
      <c r="A293" s="214">
        <v>8521</v>
      </c>
      <c r="B293" s="210" t="s">
        <v>566</v>
      </c>
      <c r="C293" s="210" t="s">
        <v>567</v>
      </c>
      <c r="D293" s="210" t="s">
        <v>1076</v>
      </c>
      <c r="E293" s="210" t="s">
        <v>1077</v>
      </c>
      <c r="F293" s="210"/>
      <c r="G293" s="210" t="s">
        <v>128</v>
      </c>
      <c r="H293" s="211">
        <v>133.80000000000001</v>
      </c>
    </row>
    <row r="294" spans="1:8" ht="16.5" thickTop="1" thickBot="1" x14ac:dyDescent="0.3">
      <c r="A294" s="214">
        <v>8522</v>
      </c>
      <c r="B294" s="210" t="s">
        <v>566</v>
      </c>
      <c r="C294" s="210" t="s">
        <v>567</v>
      </c>
      <c r="D294" s="210" t="s">
        <v>1078</v>
      </c>
      <c r="E294" s="210" t="s">
        <v>568</v>
      </c>
      <c r="F294" s="210"/>
      <c r="G294" s="210" t="s">
        <v>128</v>
      </c>
      <c r="H294" s="211">
        <v>174.3</v>
      </c>
    </row>
    <row r="295" spans="1:8" ht="16.5" thickTop="1" thickBot="1" x14ac:dyDescent="0.3">
      <c r="A295" s="214">
        <v>8523</v>
      </c>
      <c r="B295" s="210" t="s">
        <v>566</v>
      </c>
      <c r="C295" s="210" t="s">
        <v>567</v>
      </c>
      <c r="D295" s="210" t="s">
        <v>569</v>
      </c>
      <c r="E295" s="210" t="s">
        <v>142</v>
      </c>
      <c r="F295" s="210"/>
      <c r="G295" s="210" t="s">
        <v>128</v>
      </c>
      <c r="H295" s="211">
        <v>322.77</v>
      </c>
    </row>
    <row r="296" spans="1:8" ht="16.5" thickTop="1" thickBot="1" x14ac:dyDescent="0.3">
      <c r="A296" s="214">
        <v>8524</v>
      </c>
      <c r="B296" s="210" t="s">
        <v>566</v>
      </c>
      <c r="C296" s="210" t="s">
        <v>567</v>
      </c>
      <c r="D296" s="210" t="s">
        <v>570</v>
      </c>
      <c r="E296" s="210" t="s">
        <v>1079</v>
      </c>
      <c r="F296" s="210"/>
      <c r="G296" s="210" t="s">
        <v>128</v>
      </c>
      <c r="H296" s="211">
        <v>354.84</v>
      </c>
    </row>
    <row r="297" spans="1:8" ht="16.5" thickTop="1" thickBot="1" x14ac:dyDescent="0.3">
      <c r="A297" s="214">
        <v>8540</v>
      </c>
      <c r="B297" s="210" t="s">
        <v>572</v>
      </c>
      <c r="C297" s="210" t="s">
        <v>573</v>
      </c>
      <c r="D297" s="210" t="s">
        <v>1080</v>
      </c>
      <c r="E297" s="210" t="s">
        <v>1081</v>
      </c>
      <c r="F297" s="210"/>
      <c r="G297" s="210" t="s">
        <v>128</v>
      </c>
      <c r="H297" s="211">
        <v>26.83</v>
      </c>
    </row>
    <row r="298" spans="1:8" ht="16.5" thickTop="1" thickBot="1" x14ac:dyDescent="0.3">
      <c r="A298" s="214">
        <v>8541</v>
      </c>
      <c r="B298" s="210" t="s">
        <v>572</v>
      </c>
      <c r="C298" s="210" t="s">
        <v>573</v>
      </c>
      <c r="D298" s="210" t="s">
        <v>1082</v>
      </c>
      <c r="E298" s="210" t="s">
        <v>1083</v>
      </c>
      <c r="F298" s="210"/>
      <c r="G298" s="210" t="s">
        <v>128</v>
      </c>
      <c r="H298" s="211">
        <v>35.47</v>
      </c>
    </row>
    <row r="299" spans="1:8" ht="16.5" thickTop="1" thickBot="1" x14ac:dyDescent="0.3">
      <c r="A299" s="214">
        <v>8542</v>
      </c>
      <c r="B299" s="210" t="s">
        <v>572</v>
      </c>
      <c r="C299" s="210" t="s">
        <v>573</v>
      </c>
      <c r="D299" s="210" t="s">
        <v>1084</v>
      </c>
      <c r="E299" s="210" t="s">
        <v>1085</v>
      </c>
      <c r="F299" s="210"/>
      <c r="G299" s="210" t="s">
        <v>128</v>
      </c>
      <c r="H299" s="211">
        <v>38.72</v>
      </c>
    </row>
    <row r="300" spans="1:8" ht="16.5" thickTop="1" thickBot="1" x14ac:dyDescent="0.3">
      <c r="A300" s="214">
        <v>8550</v>
      </c>
      <c r="B300" s="210" t="s">
        <v>576</v>
      </c>
      <c r="C300" s="210" t="s">
        <v>341</v>
      </c>
      <c r="D300" s="210" t="s">
        <v>577</v>
      </c>
      <c r="E300" s="210" t="s">
        <v>323</v>
      </c>
      <c r="F300" s="210" t="s">
        <v>578</v>
      </c>
      <c r="G300" s="210" t="s">
        <v>128</v>
      </c>
      <c r="H300" s="211">
        <v>35.39</v>
      </c>
    </row>
    <row r="301" spans="1:8" ht="16.5" thickTop="1" thickBot="1" x14ac:dyDescent="0.3">
      <c r="A301" s="214">
        <v>8551</v>
      </c>
      <c r="B301" s="210" t="s">
        <v>576</v>
      </c>
      <c r="C301" s="210" t="s">
        <v>341</v>
      </c>
      <c r="D301" s="210" t="s">
        <v>579</v>
      </c>
      <c r="E301" s="210" t="s">
        <v>308</v>
      </c>
      <c r="F301" s="210" t="s">
        <v>578</v>
      </c>
      <c r="G301" s="210" t="s">
        <v>128</v>
      </c>
      <c r="H301" s="211">
        <v>94.72</v>
      </c>
    </row>
    <row r="302" spans="1:8" ht="16.5" thickTop="1" thickBot="1" x14ac:dyDescent="0.3">
      <c r="A302" s="214">
        <v>8552</v>
      </c>
      <c r="B302" s="210" t="s">
        <v>576</v>
      </c>
      <c r="C302" s="210" t="s">
        <v>341</v>
      </c>
      <c r="D302" s="210" t="s">
        <v>580</v>
      </c>
      <c r="E302" s="210" t="s">
        <v>581</v>
      </c>
      <c r="F302" s="210" t="s">
        <v>578</v>
      </c>
      <c r="G302" s="210" t="s">
        <v>128</v>
      </c>
      <c r="H302" s="211">
        <v>143.88</v>
      </c>
    </row>
    <row r="303" spans="1:8" ht="16.5" thickTop="1" thickBot="1" x14ac:dyDescent="0.3">
      <c r="A303" s="214">
        <v>8553</v>
      </c>
      <c r="B303" s="210" t="s">
        <v>576</v>
      </c>
      <c r="C303" s="210" t="s">
        <v>341</v>
      </c>
      <c r="D303" s="210" t="s">
        <v>582</v>
      </c>
      <c r="E303" s="210" t="s">
        <v>326</v>
      </c>
      <c r="F303" s="210" t="s">
        <v>578</v>
      </c>
      <c r="G303" s="210" t="s">
        <v>128</v>
      </c>
      <c r="H303" s="211">
        <v>156.93</v>
      </c>
    </row>
    <row r="304" spans="1:8" ht="16.5" thickTop="1" thickBot="1" x14ac:dyDescent="0.3">
      <c r="A304" s="215">
        <v>8558</v>
      </c>
      <c r="B304" s="216" t="s">
        <v>583</v>
      </c>
      <c r="C304" s="216" t="s">
        <v>584</v>
      </c>
      <c r="D304" s="216" t="s">
        <v>585</v>
      </c>
      <c r="E304" s="216" t="s">
        <v>150</v>
      </c>
      <c r="F304" s="216"/>
      <c r="G304" s="216" t="s">
        <v>128</v>
      </c>
      <c r="H304" s="217">
        <v>2.97</v>
      </c>
    </row>
    <row r="305" spans="1:8" ht="16.5" thickTop="1" thickBot="1" x14ac:dyDescent="0.3">
      <c r="A305" s="218">
        <v>8559</v>
      </c>
      <c r="B305" s="219" t="s">
        <v>583</v>
      </c>
      <c r="C305" s="219" t="s">
        <v>584</v>
      </c>
      <c r="D305" s="219" t="s">
        <v>586</v>
      </c>
      <c r="E305" s="219" t="s">
        <v>512</v>
      </c>
      <c r="F305" s="219"/>
      <c r="G305" s="219" t="s">
        <v>128</v>
      </c>
      <c r="H305" s="220">
        <v>14.47</v>
      </c>
    </row>
    <row r="306" spans="1:8" ht="16.5" thickTop="1" thickBot="1" x14ac:dyDescent="0.3">
      <c r="A306" s="214">
        <v>8560</v>
      </c>
      <c r="B306" s="210" t="s">
        <v>587</v>
      </c>
      <c r="C306" s="210" t="s">
        <v>341</v>
      </c>
      <c r="D306" s="210" t="s">
        <v>588</v>
      </c>
      <c r="E306" s="210" t="s">
        <v>326</v>
      </c>
      <c r="F306" s="210"/>
      <c r="G306" s="210" t="s">
        <v>128</v>
      </c>
      <c r="H306" s="211">
        <v>234.49</v>
      </c>
    </row>
    <row r="307" spans="1:8" ht="16.5" thickTop="1" thickBot="1" x14ac:dyDescent="0.3">
      <c r="A307" s="214">
        <v>8561</v>
      </c>
      <c r="B307" s="210" t="s">
        <v>587</v>
      </c>
      <c r="C307" s="210" t="s">
        <v>341</v>
      </c>
      <c r="D307" s="210" t="s">
        <v>589</v>
      </c>
      <c r="E307" s="210" t="s">
        <v>142</v>
      </c>
      <c r="F307" s="210"/>
      <c r="G307" s="210" t="s">
        <v>128</v>
      </c>
      <c r="H307" s="211">
        <v>256.2</v>
      </c>
    </row>
    <row r="308" spans="1:8" ht="16.5" thickTop="1" thickBot="1" x14ac:dyDescent="0.3">
      <c r="A308" s="214">
        <v>8562</v>
      </c>
      <c r="B308" s="210" t="s">
        <v>587</v>
      </c>
      <c r="C308" s="210" t="s">
        <v>341</v>
      </c>
      <c r="D308" s="210" t="s">
        <v>590</v>
      </c>
      <c r="E308" s="210" t="s">
        <v>571</v>
      </c>
      <c r="F308" s="210"/>
      <c r="G308" s="210" t="s">
        <v>128</v>
      </c>
      <c r="H308" s="211">
        <v>285.56</v>
      </c>
    </row>
    <row r="309" spans="1:8" ht="16.5" thickTop="1" thickBot="1" x14ac:dyDescent="0.3">
      <c r="A309" s="214">
        <v>8563</v>
      </c>
      <c r="B309" s="210" t="s">
        <v>1086</v>
      </c>
      <c r="C309" s="210" t="s">
        <v>1087</v>
      </c>
      <c r="D309" s="210" t="s">
        <v>1088</v>
      </c>
      <c r="E309" s="210">
        <v>428</v>
      </c>
      <c r="F309" s="210" t="s">
        <v>1089</v>
      </c>
      <c r="G309" s="210" t="s">
        <v>128</v>
      </c>
      <c r="H309" s="211">
        <v>260</v>
      </c>
    </row>
    <row r="310" spans="1:8" ht="16.5" thickTop="1" thickBot="1" x14ac:dyDescent="0.3">
      <c r="A310" s="214">
        <v>8564</v>
      </c>
      <c r="B310" s="210" t="s">
        <v>1090</v>
      </c>
      <c r="C310" s="210" t="s">
        <v>1091</v>
      </c>
      <c r="D310" s="210" t="s">
        <v>1092</v>
      </c>
      <c r="E310" s="210">
        <v>350</v>
      </c>
      <c r="F310" s="210" t="s">
        <v>1093</v>
      </c>
      <c r="G310" s="210" t="s">
        <v>128</v>
      </c>
      <c r="H310" s="211">
        <v>212</v>
      </c>
    </row>
    <row r="311" spans="1:8" ht="16.5" thickTop="1" thickBot="1" x14ac:dyDescent="0.3">
      <c r="A311" s="214">
        <v>8565</v>
      </c>
      <c r="B311" s="210" t="s">
        <v>1094</v>
      </c>
      <c r="C311" s="210" t="s">
        <v>1095</v>
      </c>
      <c r="D311" s="210"/>
      <c r="E311" s="210">
        <v>420</v>
      </c>
      <c r="F311" s="210" t="s">
        <v>1096</v>
      </c>
      <c r="G311" s="210" t="s">
        <v>128</v>
      </c>
      <c r="H311" s="211">
        <v>229</v>
      </c>
    </row>
    <row r="312" spans="1:8" ht="16.5" thickTop="1" thickBot="1" x14ac:dyDescent="0.3">
      <c r="A312" s="214">
        <v>8569</v>
      </c>
      <c r="B312" s="210" t="s">
        <v>591</v>
      </c>
      <c r="C312" s="210" t="s">
        <v>592</v>
      </c>
      <c r="D312" s="210" t="s">
        <v>593</v>
      </c>
      <c r="E312" s="210">
        <v>5.5</v>
      </c>
      <c r="F312" s="210" t="s">
        <v>594</v>
      </c>
      <c r="G312" s="210" t="s">
        <v>128</v>
      </c>
      <c r="H312" s="211">
        <v>3.54</v>
      </c>
    </row>
    <row r="313" spans="1:8" ht="31.5" thickTop="1" thickBot="1" x14ac:dyDescent="0.3">
      <c r="A313" s="214">
        <v>8570</v>
      </c>
      <c r="B313" s="210" t="s">
        <v>596</v>
      </c>
      <c r="C313" s="210" t="s">
        <v>597</v>
      </c>
      <c r="D313" s="210" t="s">
        <v>354</v>
      </c>
      <c r="E313" s="210" t="s">
        <v>513</v>
      </c>
      <c r="F313" s="210" t="s">
        <v>595</v>
      </c>
      <c r="G313" s="210" t="s">
        <v>128</v>
      </c>
      <c r="H313" s="211">
        <v>23.95</v>
      </c>
    </row>
    <row r="314" spans="1:8" ht="31.5" thickTop="1" thickBot="1" x14ac:dyDescent="0.3">
      <c r="A314" s="214">
        <v>8571</v>
      </c>
      <c r="B314" s="210" t="s">
        <v>596</v>
      </c>
      <c r="C314" s="210" t="s">
        <v>597</v>
      </c>
      <c r="D314" s="210" t="s">
        <v>426</v>
      </c>
      <c r="E314" s="210" t="s">
        <v>456</v>
      </c>
      <c r="F314" s="210" t="s">
        <v>595</v>
      </c>
      <c r="G314" s="210" t="s">
        <v>128</v>
      </c>
      <c r="H314" s="211">
        <v>33.36</v>
      </c>
    </row>
    <row r="315" spans="1:8" ht="31.5" thickTop="1" thickBot="1" x14ac:dyDescent="0.3">
      <c r="A315" s="214">
        <v>8572</v>
      </c>
      <c r="B315" s="210" t="s">
        <v>596</v>
      </c>
      <c r="C315" s="210" t="s">
        <v>597</v>
      </c>
      <c r="D315" s="210" t="s">
        <v>355</v>
      </c>
      <c r="E315" s="210" t="s">
        <v>515</v>
      </c>
      <c r="F315" s="210" t="s">
        <v>595</v>
      </c>
      <c r="G315" s="210" t="s">
        <v>128</v>
      </c>
      <c r="H315" s="211">
        <v>43.46</v>
      </c>
    </row>
    <row r="316" spans="1:8" ht="31.5" thickTop="1" thickBot="1" x14ac:dyDescent="0.3">
      <c r="A316" s="214">
        <v>8573</v>
      </c>
      <c r="B316" s="210" t="s">
        <v>596</v>
      </c>
      <c r="C316" s="210" t="s">
        <v>597</v>
      </c>
      <c r="D316" s="210" t="s">
        <v>598</v>
      </c>
      <c r="E316" s="210" t="s">
        <v>599</v>
      </c>
      <c r="F316" s="210" t="s">
        <v>595</v>
      </c>
      <c r="G316" s="210" t="s">
        <v>128</v>
      </c>
      <c r="H316" s="211">
        <v>49.55</v>
      </c>
    </row>
    <row r="317" spans="1:8" ht="46.5" thickTop="1" thickBot="1" x14ac:dyDescent="0.3">
      <c r="A317" s="214">
        <v>8580</v>
      </c>
      <c r="B317" s="210" t="s">
        <v>600</v>
      </c>
      <c r="C317" s="210" t="s">
        <v>1097</v>
      </c>
      <c r="D317" s="210" t="s">
        <v>1098</v>
      </c>
      <c r="E317" s="210">
        <v>16</v>
      </c>
      <c r="F317" s="210" t="s">
        <v>1099</v>
      </c>
      <c r="G317" s="210" t="s">
        <v>128</v>
      </c>
      <c r="H317" s="211">
        <v>14.97</v>
      </c>
    </row>
    <row r="318" spans="1:8" ht="61.5" thickTop="1" thickBot="1" x14ac:dyDescent="0.3">
      <c r="A318" s="214">
        <v>8581</v>
      </c>
      <c r="B318" s="210" t="s">
        <v>600</v>
      </c>
      <c r="C318" s="210" t="s">
        <v>1097</v>
      </c>
      <c r="D318" s="210" t="s">
        <v>602</v>
      </c>
      <c r="E318" s="210">
        <v>38</v>
      </c>
      <c r="F318" s="210" t="s">
        <v>1100</v>
      </c>
      <c r="G318" s="210" t="s">
        <v>128</v>
      </c>
      <c r="H318" s="211">
        <v>22.45</v>
      </c>
    </row>
    <row r="319" spans="1:8" ht="61.5" thickTop="1" thickBot="1" x14ac:dyDescent="0.3">
      <c r="A319" s="214">
        <v>8582</v>
      </c>
      <c r="B319" s="210" t="s">
        <v>600</v>
      </c>
      <c r="C319" s="210" t="s">
        <v>1101</v>
      </c>
      <c r="D319" s="210" t="s">
        <v>603</v>
      </c>
      <c r="E319" s="210"/>
      <c r="F319" s="210" t="s">
        <v>1100</v>
      </c>
      <c r="G319" s="210" t="s">
        <v>128</v>
      </c>
      <c r="H319" s="211">
        <v>32.520000000000003</v>
      </c>
    </row>
    <row r="320" spans="1:8" ht="31.5" thickTop="1" thickBot="1" x14ac:dyDescent="0.3">
      <c r="A320" s="214">
        <v>8583</v>
      </c>
      <c r="B320" s="210" t="s">
        <v>604</v>
      </c>
      <c r="C320" s="210" t="s">
        <v>605</v>
      </c>
      <c r="D320" s="210"/>
      <c r="E320" s="210">
        <v>300</v>
      </c>
      <c r="F320" s="210"/>
      <c r="G320" s="210" t="s">
        <v>128</v>
      </c>
      <c r="H320" s="211">
        <v>43.57</v>
      </c>
    </row>
    <row r="321" spans="1:8" ht="16.5" thickTop="1" thickBot="1" x14ac:dyDescent="0.3">
      <c r="A321" s="214">
        <v>8584</v>
      </c>
      <c r="B321" s="210" t="s">
        <v>604</v>
      </c>
      <c r="C321" s="210" t="s">
        <v>606</v>
      </c>
      <c r="D321" s="210"/>
      <c r="E321" s="210">
        <v>280</v>
      </c>
      <c r="F321" s="210"/>
      <c r="G321" s="210" t="s">
        <v>128</v>
      </c>
      <c r="H321" s="211">
        <v>90.67</v>
      </c>
    </row>
    <row r="322" spans="1:8" ht="16.5" thickTop="1" thickBot="1" x14ac:dyDescent="0.3">
      <c r="A322" s="214">
        <v>8590</v>
      </c>
      <c r="B322" s="210" t="s">
        <v>607</v>
      </c>
      <c r="C322" s="210" t="s">
        <v>341</v>
      </c>
      <c r="D322" s="210" t="s">
        <v>608</v>
      </c>
      <c r="E322" s="210">
        <v>0</v>
      </c>
      <c r="F322" s="210" t="s">
        <v>465</v>
      </c>
      <c r="G322" s="210" t="s">
        <v>128</v>
      </c>
      <c r="H322" s="211">
        <v>13.13</v>
      </c>
    </row>
    <row r="323" spans="1:8" ht="16.5" thickTop="1" thickBot="1" x14ac:dyDescent="0.3">
      <c r="A323" s="214">
        <v>8591</v>
      </c>
      <c r="B323" s="210" t="s">
        <v>607</v>
      </c>
      <c r="C323" s="210" t="s">
        <v>341</v>
      </c>
      <c r="D323" s="210" t="s">
        <v>609</v>
      </c>
      <c r="E323" s="210">
        <v>0</v>
      </c>
      <c r="F323" s="210" t="s">
        <v>465</v>
      </c>
      <c r="G323" s="210" t="s">
        <v>128</v>
      </c>
      <c r="H323" s="211">
        <v>13.37</v>
      </c>
    </row>
    <row r="324" spans="1:8" ht="16.5" thickTop="1" thickBot="1" x14ac:dyDescent="0.3">
      <c r="A324" s="214">
        <v>8600</v>
      </c>
      <c r="B324" s="210" t="s">
        <v>610</v>
      </c>
      <c r="C324" s="210" t="s">
        <v>341</v>
      </c>
      <c r="D324" s="210" t="s">
        <v>611</v>
      </c>
      <c r="E324" s="210">
        <v>0</v>
      </c>
      <c r="F324" s="210"/>
      <c r="G324" s="210" t="s">
        <v>128</v>
      </c>
      <c r="H324" s="211">
        <v>16.71</v>
      </c>
    </row>
    <row r="325" spans="1:8" ht="16.5" thickTop="1" thickBot="1" x14ac:dyDescent="0.3">
      <c r="A325" s="214">
        <v>8601</v>
      </c>
      <c r="B325" s="210" t="s">
        <v>610</v>
      </c>
      <c r="C325" s="210" t="s">
        <v>341</v>
      </c>
      <c r="D325" s="210" t="s">
        <v>612</v>
      </c>
      <c r="E325" s="210">
        <v>0</v>
      </c>
      <c r="F325" s="210"/>
      <c r="G325" s="210" t="s">
        <v>128</v>
      </c>
      <c r="H325" s="211">
        <v>18.489999999999998</v>
      </c>
    </row>
    <row r="326" spans="1:8" ht="16.5" thickTop="1" thickBot="1" x14ac:dyDescent="0.3">
      <c r="A326" s="214">
        <v>8602</v>
      </c>
      <c r="B326" s="210" t="s">
        <v>610</v>
      </c>
      <c r="C326" s="210" t="s">
        <v>341</v>
      </c>
      <c r="D326" s="210" t="s">
        <v>613</v>
      </c>
      <c r="E326" s="210">
        <v>0</v>
      </c>
      <c r="F326" s="210"/>
      <c r="G326" s="210" t="s">
        <v>128</v>
      </c>
      <c r="H326" s="211">
        <v>19.3</v>
      </c>
    </row>
    <row r="327" spans="1:8" ht="16.5" thickTop="1" thickBot="1" x14ac:dyDescent="0.3">
      <c r="A327" s="214">
        <v>8603</v>
      </c>
      <c r="B327" s="210" t="s">
        <v>610</v>
      </c>
      <c r="C327" s="210" t="s">
        <v>341</v>
      </c>
      <c r="D327" s="210" t="s">
        <v>614</v>
      </c>
      <c r="E327" s="210">
        <v>0</v>
      </c>
      <c r="F327" s="210"/>
      <c r="G327" s="210" t="s">
        <v>128</v>
      </c>
      <c r="H327" s="211">
        <v>30.52</v>
      </c>
    </row>
    <row r="328" spans="1:8" ht="31.5" thickTop="1" thickBot="1" x14ac:dyDescent="0.3">
      <c r="A328" s="214">
        <v>8610</v>
      </c>
      <c r="B328" s="210" t="s">
        <v>615</v>
      </c>
      <c r="C328" s="210" t="s">
        <v>601</v>
      </c>
      <c r="D328" s="210" t="s">
        <v>603</v>
      </c>
      <c r="E328" s="210">
        <v>0</v>
      </c>
      <c r="F328" s="210" t="s">
        <v>1102</v>
      </c>
      <c r="G328" s="210" t="s">
        <v>128</v>
      </c>
      <c r="H328" s="211">
        <v>15.85</v>
      </c>
    </row>
    <row r="329" spans="1:8" ht="31.5" thickTop="1" thickBot="1" x14ac:dyDescent="0.3">
      <c r="A329" s="214">
        <v>8611</v>
      </c>
      <c r="B329" s="210" t="s">
        <v>615</v>
      </c>
      <c r="C329" s="210" t="s">
        <v>601</v>
      </c>
      <c r="D329" s="210" t="s">
        <v>616</v>
      </c>
      <c r="E329" s="210">
        <v>0</v>
      </c>
      <c r="F329" s="210" t="s">
        <v>1102</v>
      </c>
      <c r="G329" s="210" t="s">
        <v>128</v>
      </c>
      <c r="H329" s="211">
        <v>19.489999999999998</v>
      </c>
    </row>
    <row r="330" spans="1:8" ht="31.5" thickTop="1" thickBot="1" x14ac:dyDescent="0.3">
      <c r="A330" s="214">
        <v>8612</v>
      </c>
      <c r="B330" s="210" t="s">
        <v>615</v>
      </c>
      <c r="C330" s="210" t="s">
        <v>601</v>
      </c>
      <c r="D330" s="210" t="s">
        <v>617</v>
      </c>
      <c r="E330" s="210">
        <v>0</v>
      </c>
      <c r="F330" s="210" t="s">
        <v>1102</v>
      </c>
      <c r="G330" s="210" t="s">
        <v>128</v>
      </c>
      <c r="H330" s="211">
        <v>22.76</v>
      </c>
    </row>
    <row r="331" spans="1:8" ht="31.5" thickTop="1" thickBot="1" x14ac:dyDescent="0.3">
      <c r="A331" s="214">
        <v>8613</v>
      </c>
      <c r="B331" s="210" t="s">
        <v>615</v>
      </c>
      <c r="C331" s="210" t="s">
        <v>601</v>
      </c>
      <c r="D331" s="210" t="s">
        <v>618</v>
      </c>
      <c r="E331" s="210">
        <v>0</v>
      </c>
      <c r="F331" s="210" t="s">
        <v>1102</v>
      </c>
      <c r="G331" s="210" t="s">
        <v>128</v>
      </c>
      <c r="H331" s="211">
        <v>28.39</v>
      </c>
    </row>
    <row r="332" spans="1:8" ht="16.5" thickTop="1" thickBot="1" x14ac:dyDescent="0.3">
      <c r="A332" s="214">
        <v>8614</v>
      </c>
      <c r="B332" s="210" t="s">
        <v>619</v>
      </c>
      <c r="C332" s="210" t="s">
        <v>620</v>
      </c>
      <c r="D332" s="210"/>
      <c r="E332" s="210">
        <v>175</v>
      </c>
      <c r="F332" s="210"/>
      <c r="G332" s="210" t="s">
        <v>128</v>
      </c>
      <c r="H332" s="211">
        <v>35.840000000000003</v>
      </c>
    </row>
    <row r="333" spans="1:8" ht="16.5" thickTop="1" thickBot="1" x14ac:dyDescent="0.3">
      <c r="A333" s="214">
        <v>8620</v>
      </c>
      <c r="B333" s="210" t="s">
        <v>621</v>
      </c>
      <c r="C333" s="210"/>
      <c r="D333" s="210"/>
      <c r="E333" s="210" t="s">
        <v>622</v>
      </c>
      <c r="F333" s="210"/>
      <c r="G333" s="210" t="s">
        <v>128</v>
      </c>
      <c r="H333" s="211">
        <v>98.3</v>
      </c>
    </row>
    <row r="334" spans="1:8" ht="16.5" thickTop="1" thickBot="1" x14ac:dyDescent="0.3">
      <c r="A334" s="214">
        <v>8621</v>
      </c>
      <c r="B334" s="210" t="s">
        <v>621</v>
      </c>
      <c r="C334" s="210"/>
      <c r="D334" s="210"/>
      <c r="E334" s="210" t="s">
        <v>623</v>
      </c>
      <c r="F334" s="210"/>
      <c r="G334" s="210" t="s">
        <v>128</v>
      </c>
      <c r="H334" s="211">
        <v>148.62</v>
      </c>
    </row>
    <row r="335" spans="1:8" ht="16.5" thickTop="1" thickBot="1" x14ac:dyDescent="0.3">
      <c r="A335" s="214">
        <v>8622</v>
      </c>
      <c r="B335" s="210" t="s">
        <v>621</v>
      </c>
      <c r="C335" s="210"/>
      <c r="D335" s="210"/>
      <c r="E335" s="210" t="s">
        <v>624</v>
      </c>
      <c r="F335" s="210"/>
      <c r="G335" s="210" t="s">
        <v>128</v>
      </c>
      <c r="H335" s="211">
        <v>189.56</v>
      </c>
    </row>
    <row r="336" spans="1:8" ht="16.5" thickTop="1" thickBot="1" x14ac:dyDescent="0.3">
      <c r="A336" s="214">
        <v>8623</v>
      </c>
      <c r="B336" s="210" t="s">
        <v>621</v>
      </c>
      <c r="C336" s="210"/>
      <c r="D336" s="210"/>
      <c r="E336" s="210" t="s">
        <v>361</v>
      </c>
      <c r="F336" s="210"/>
      <c r="G336" s="210" t="s">
        <v>128</v>
      </c>
      <c r="H336" s="211">
        <v>332.79</v>
      </c>
    </row>
    <row r="337" spans="1:8" ht="16.5" thickTop="1" thickBot="1" x14ac:dyDescent="0.3">
      <c r="A337" s="214">
        <v>8627</v>
      </c>
      <c r="B337" s="210" t="s">
        <v>625</v>
      </c>
      <c r="C337" s="210" t="s">
        <v>626</v>
      </c>
      <c r="D337" s="210"/>
      <c r="E337" s="210">
        <v>630</v>
      </c>
      <c r="F337" s="210"/>
      <c r="G337" s="210" t="s">
        <v>128</v>
      </c>
      <c r="H337" s="211">
        <v>59.12</v>
      </c>
    </row>
    <row r="338" spans="1:8" ht="16.5" thickTop="1" thickBot="1" x14ac:dyDescent="0.3">
      <c r="A338" s="214">
        <v>8628</v>
      </c>
      <c r="B338" s="210" t="s">
        <v>627</v>
      </c>
      <c r="C338" s="210" t="s">
        <v>628</v>
      </c>
      <c r="D338" s="210"/>
      <c r="E338" s="210">
        <v>102</v>
      </c>
      <c r="F338" s="210"/>
      <c r="G338" s="210" t="s">
        <v>128</v>
      </c>
      <c r="H338" s="211">
        <v>48.59</v>
      </c>
    </row>
    <row r="339" spans="1:8" ht="16.5" thickTop="1" thickBot="1" x14ac:dyDescent="0.3">
      <c r="A339" s="214">
        <v>8629</v>
      </c>
      <c r="B339" s="210" t="s">
        <v>627</v>
      </c>
      <c r="C339" s="210" t="s">
        <v>629</v>
      </c>
      <c r="D339" s="210"/>
      <c r="E339" s="210">
        <v>110</v>
      </c>
      <c r="F339" s="210"/>
      <c r="G339" s="210" t="s">
        <v>128</v>
      </c>
      <c r="H339" s="211">
        <v>46.31</v>
      </c>
    </row>
    <row r="340" spans="1:8" ht="31.5" thickTop="1" thickBot="1" x14ac:dyDescent="0.3">
      <c r="A340" s="214">
        <v>8630</v>
      </c>
      <c r="B340" s="210" t="s">
        <v>630</v>
      </c>
      <c r="C340" s="210" t="s">
        <v>631</v>
      </c>
      <c r="D340" s="210" t="s">
        <v>632</v>
      </c>
      <c r="E340" s="210" t="s">
        <v>130</v>
      </c>
      <c r="F340" s="210" t="s">
        <v>1103</v>
      </c>
      <c r="G340" s="210" t="s">
        <v>128</v>
      </c>
      <c r="H340" s="211">
        <v>14.78</v>
      </c>
    </row>
    <row r="341" spans="1:8" ht="31.5" thickTop="1" thickBot="1" x14ac:dyDescent="0.3">
      <c r="A341" s="214">
        <v>8631</v>
      </c>
      <c r="B341" s="210" t="s">
        <v>630</v>
      </c>
      <c r="C341" s="210" t="s">
        <v>631</v>
      </c>
      <c r="D341" s="210" t="s">
        <v>633</v>
      </c>
      <c r="E341" s="210" t="s">
        <v>132</v>
      </c>
      <c r="F341" s="210" t="s">
        <v>1103</v>
      </c>
      <c r="G341" s="210" t="s">
        <v>128</v>
      </c>
      <c r="H341" s="211">
        <v>19.739999999999998</v>
      </c>
    </row>
    <row r="342" spans="1:8" ht="31.5" thickTop="1" thickBot="1" x14ac:dyDescent="0.3">
      <c r="A342" s="214">
        <v>8632</v>
      </c>
      <c r="B342" s="210" t="s">
        <v>630</v>
      </c>
      <c r="C342" s="210" t="s">
        <v>631</v>
      </c>
      <c r="D342" s="210" t="s">
        <v>634</v>
      </c>
      <c r="E342" s="210" t="s">
        <v>599</v>
      </c>
      <c r="F342" s="210" t="s">
        <v>1103</v>
      </c>
      <c r="G342" s="210" t="s">
        <v>128</v>
      </c>
      <c r="H342" s="211">
        <v>32.520000000000003</v>
      </c>
    </row>
    <row r="343" spans="1:8" ht="16.5" thickTop="1" thickBot="1" x14ac:dyDescent="0.3">
      <c r="A343" s="214">
        <v>8633</v>
      </c>
      <c r="B343" s="210" t="s">
        <v>635</v>
      </c>
      <c r="C343" s="210" t="s">
        <v>631</v>
      </c>
      <c r="D343" s="210" t="s">
        <v>636</v>
      </c>
      <c r="E343" s="210" t="s">
        <v>264</v>
      </c>
      <c r="F343" s="210"/>
      <c r="G343" s="210" t="s">
        <v>128</v>
      </c>
      <c r="H343" s="211">
        <v>15.59</v>
      </c>
    </row>
    <row r="344" spans="1:8" ht="16.5" thickTop="1" thickBot="1" x14ac:dyDescent="0.3">
      <c r="A344" s="214">
        <v>8634</v>
      </c>
      <c r="B344" s="210" t="s">
        <v>635</v>
      </c>
      <c r="C344" s="210" t="s">
        <v>631</v>
      </c>
      <c r="D344" s="210" t="s">
        <v>637</v>
      </c>
      <c r="E344" s="210" t="s">
        <v>329</v>
      </c>
      <c r="F344" s="210"/>
      <c r="G344" s="210" t="s">
        <v>128</v>
      </c>
      <c r="H344" s="211">
        <v>23.12</v>
      </c>
    </row>
    <row r="345" spans="1:8" ht="16.5" thickTop="1" thickBot="1" x14ac:dyDescent="0.3">
      <c r="A345" s="214">
        <v>8635</v>
      </c>
      <c r="B345" s="210" t="s">
        <v>635</v>
      </c>
      <c r="C345" s="210" t="s">
        <v>631</v>
      </c>
      <c r="D345" s="210" t="s">
        <v>638</v>
      </c>
      <c r="E345" s="210" t="s">
        <v>639</v>
      </c>
      <c r="F345" s="210"/>
      <c r="G345" s="210" t="s">
        <v>128</v>
      </c>
      <c r="H345" s="211">
        <v>33.58</v>
      </c>
    </row>
    <row r="346" spans="1:8" ht="16.5" thickTop="1" thickBot="1" x14ac:dyDescent="0.3">
      <c r="A346" s="214">
        <v>8636</v>
      </c>
      <c r="B346" s="210" t="s">
        <v>566</v>
      </c>
      <c r="C346" s="210" t="s">
        <v>640</v>
      </c>
      <c r="D346" s="210" t="s">
        <v>641</v>
      </c>
      <c r="E346" s="210">
        <v>563</v>
      </c>
      <c r="F346" s="210"/>
      <c r="G346" s="210" t="s">
        <v>128</v>
      </c>
      <c r="H346" s="211">
        <v>265.76</v>
      </c>
    </row>
    <row r="347" spans="1:8" ht="31.5" thickTop="1" thickBot="1" x14ac:dyDescent="0.3">
      <c r="A347" s="214">
        <v>8637</v>
      </c>
      <c r="B347" s="210" t="s">
        <v>642</v>
      </c>
      <c r="C347" s="210" t="s">
        <v>643</v>
      </c>
      <c r="D347" s="210" t="s">
        <v>644</v>
      </c>
      <c r="E347" s="210">
        <v>330</v>
      </c>
      <c r="F347" s="210" t="s">
        <v>1104</v>
      </c>
      <c r="G347" s="210" t="s">
        <v>128</v>
      </c>
      <c r="H347" s="211">
        <v>95.1</v>
      </c>
    </row>
    <row r="348" spans="1:8" ht="31.5" thickTop="1" thickBot="1" x14ac:dyDescent="0.3">
      <c r="A348" s="214">
        <v>8638</v>
      </c>
      <c r="B348" s="210" t="s">
        <v>646</v>
      </c>
      <c r="C348" s="210" t="s">
        <v>645</v>
      </c>
      <c r="D348" s="210"/>
      <c r="E348" s="210">
        <v>0</v>
      </c>
      <c r="F348" s="210" t="s">
        <v>1105</v>
      </c>
      <c r="G348" s="210" t="s">
        <v>128</v>
      </c>
      <c r="H348" s="211">
        <v>15.78</v>
      </c>
    </row>
    <row r="349" spans="1:8" ht="31.5" thickTop="1" thickBot="1" x14ac:dyDescent="0.3">
      <c r="A349" s="214">
        <v>8639</v>
      </c>
      <c r="B349" s="210" t="s">
        <v>648</v>
      </c>
      <c r="C349" s="210" t="s">
        <v>647</v>
      </c>
      <c r="D349" s="210"/>
      <c r="E349" s="210">
        <v>125</v>
      </c>
      <c r="F349" s="210"/>
      <c r="G349" s="210" t="s">
        <v>128</v>
      </c>
      <c r="H349" s="211">
        <v>35.380000000000003</v>
      </c>
    </row>
    <row r="350" spans="1:8" ht="16.5" thickTop="1" thickBot="1" x14ac:dyDescent="0.3">
      <c r="A350" s="214">
        <v>8640</v>
      </c>
      <c r="B350" s="210" t="s">
        <v>649</v>
      </c>
      <c r="C350" s="210" t="s">
        <v>650</v>
      </c>
      <c r="D350" s="210" t="s">
        <v>651</v>
      </c>
      <c r="E350" s="210">
        <v>0</v>
      </c>
      <c r="F350" s="210" t="s">
        <v>652</v>
      </c>
      <c r="G350" s="210" t="s">
        <v>128</v>
      </c>
      <c r="H350" s="211">
        <v>2.31</v>
      </c>
    </row>
    <row r="351" spans="1:8" ht="16.5" thickTop="1" thickBot="1" x14ac:dyDescent="0.3">
      <c r="A351" s="214">
        <v>8641</v>
      </c>
      <c r="B351" s="210" t="s">
        <v>649</v>
      </c>
      <c r="C351" s="210" t="s">
        <v>650</v>
      </c>
      <c r="D351" s="210" t="s">
        <v>653</v>
      </c>
      <c r="E351" s="210">
        <v>0</v>
      </c>
      <c r="F351" s="210" t="s">
        <v>654</v>
      </c>
      <c r="G351" s="210" t="s">
        <v>128</v>
      </c>
      <c r="H351" s="211">
        <v>2.76</v>
      </c>
    </row>
    <row r="352" spans="1:8" ht="16.5" thickTop="1" thickBot="1" x14ac:dyDescent="0.3">
      <c r="A352" s="214">
        <v>8642</v>
      </c>
      <c r="B352" s="210" t="s">
        <v>649</v>
      </c>
      <c r="C352" s="210" t="s">
        <v>650</v>
      </c>
      <c r="D352" s="210" t="s">
        <v>655</v>
      </c>
      <c r="E352" s="210">
        <v>0</v>
      </c>
      <c r="F352" s="210" t="s">
        <v>656</v>
      </c>
      <c r="G352" s="210" t="s">
        <v>128</v>
      </c>
      <c r="H352" s="211">
        <v>3.69</v>
      </c>
    </row>
    <row r="353" spans="1:8" ht="16.5" thickTop="1" thickBot="1" x14ac:dyDescent="0.3">
      <c r="A353" s="214">
        <v>8643</v>
      </c>
      <c r="B353" s="210" t="s">
        <v>657</v>
      </c>
      <c r="C353" s="210" t="s">
        <v>1106</v>
      </c>
      <c r="D353" s="210" t="s">
        <v>658</v>
      </c>
      <c r="E353" s="210">
        <v>0</v>
      </c>
      <c r="F353" s="210" t="s">
        <v>1107</v>
      </c>
      <c r="G353" s="210" t="s">
        <v>128</v>
      </c>
      <c r="H353" s="211">
        <v>38.880000000000003</v>
      </c>
    </row>
    <row r="354" spans="1:8" ht="16.5" thickTop="1" thickBot="1" x14ac:dyDescent="0.3">
      <c r="A354" s="214">
        <v>8644</v>
      </c>
      <c r="B354" s="210" t="s">
        <v>659</v>
      </c>
      <c r="C354" s="210" t="s">
        <v>660</v>
      </c>
      <c r="D354" s="210"/>
      <c r="E354" s="210">
        <v>0</v>
      </c>
      <c r="F354" s="210" t="s">
        <v>1107</v>
      </c>
      <c r="G354" s="210" t="s">
        <v>128</v>
      </c>
      <c r="H354" s="211">
        <v>5.88</v>
      </c>
    </row>
    <row r="355" spans="1:8" ht="31.5" thickTop="1" thickBot="1" x14ac:dyDescent="0.3">
      <c r="A355" s="214">
        <v>8645</v>
      </c>
      <c r="B355" s="210" t="s">
        <v>661</v>
      </c>
      <c r="C355" s="210" t="s">
        <v>662</v>
      </c>
      <c r="D355" s="210"/>
      <c r="E355" s="210">
        <v>101</v>
      </c>
      <c r="F355" s="210"/>
      <c r="G355" s="210" t="s">
        <v>128</v>
      </c>
      <c r="H355" s="211">
        <v>30.33</v>
      </c>
    </row>
    <row r="356" spans="1:8" ht="16.5" thickTop="1" thickBot="1" x14ac:dyDescent="0.3">
      <c r="A356" s="214">
        <v>8646</v>
      </c>
      <c r="B356" s="210" t="s">
        <v>663</v>
      </c>
      <c r="C356" s="210" t="s">
        <v>1108</v>
      </c>
      <c r="D356" s="210" t="s">
        <v>1109</v>
      </c>
      <c r="E356" s="210">
        <v>200</v>
      </c>
      <c r="F356" s="210" t="s">
        <v>775</v>
      </c>
      <c r="G356" s="210" t="s">
        <v>128</v>
      </c>
      <c r="H356" s="211">
        <v>28.6</v>
      </c>
    </row>
    <row r="357" spans="1:8" ht="31.5" thickTop="1" thickBot="1" x14ac:dyDescent="0.3">
      <c r="A357" s="214">
        <v>8650</v>
      </c>
      <c r="B357" s="210" t="s">
        <v>664</v>
      </c>
      <c r="C357" s="210"/>
      <c r="D357" s="210"/>
      <c r="E357" s="210" t="s">
        <v>513</v>
      </c>
      <c r="F357" s="210" t="s">
        <v>1110</v>
      </c>
      <c r="G357" s="210" t="s">
        <v>128</v>
      </c>
      <c r="H357" s="211">
        <v>16.91</v>
      </c>
    </row>
    <row r="358" spans="1:8" ht="31.5" thickTop="1" thickBot="1" x14ac:dyDescent="0.3">
      <c r="A358" s="214">
        <v>8651</v>
      </c>
      <c r="B358" s="210" t="s">
        <v>664</v>
      </c>
      <c r="C358" s="210"/>
      <c r="D358" s="210"/>
      <c r="E358" s="210" t="s">
        <v>532</v>
      </c>
      <c r="F358" s="210" t="s">
        <v>1110</v>
      </c>
      <c r="G358" s="210" t="s">
        <v>128</v>
      </c>
      <c r="H358" s="211">
        <v>29.53</v>
      </c>
    </row>
    <row r="359" spans="1:8" ht="16.5" thickTop="1" thickBot="1" x14ac:dyDescent="0.3">
      <c r="A359" s="214">
        <v>8654</v>
      </c>
      <c r="B359" s="210" t="s">
        <v>665</v>
      </c>
      <c r="C359" s="210" t="s">
        <v>666</v>
      </c>
      <c r="D359" s="210"/>
      <c r="E359" s="210">
        <v>0</v>
      </c>
      <c r="F359" s="210"/>
      <c r="G359" s="210" t="s">
        <v>128</v>
      </c>
      <c r="H359" s="211">
        <v>1.96</v>
      </c>
    </row>
    <row r="360" spans="1:8" ht="16.5" thickTop="1" thickBot="1" x14ac:dyDescent="0.3">
      <c r="A360" s="214">
        <v>8660</v>
      </c>
      <c r="B360" s="210" t="s">
        <v>667</v>
      </c>
      <c r="C360" s="210" t="s">
        <v>668</v>
      </c>
      <c r="D360" s="210" t="s">
        <v>669</v>
      </c>
      <c r="E360" s="210" t="s">
        <v>130</v>
      </c>
      <c r="F360" s="210"/>
      <c r="G360" s="210" t="s">
        <v>128</v>
      </c>
      <c r="H360" s="211">
        <v>13.77</v>
      </c>
    </row>
    <row r="361" spans="1:8" ht="16.5" thickTop="1" thickBot="1" x14ac:dyDescent="0.3">
      <c r="A361" s="214">
        <v>8661</v>
      </c>
      <c r="B361" s="210" t="s">
        <v>667</v>
      </c>
      <c r="C361" s="210" t="s">
        <v>668</v>
      </c>
      <c r="D361" s="210" t="s">
        <v>670</v>
      </c>
      <c r="E361" s="210" t="s">
        <v>304</v>
      </c>
      <c r="F361" s="210"/>
      <c r="G361" s="210" t="s">
        <v>128</v>
      </c>
      <c r="H361" s="211">
        <v>40.07</v>
      </c>
    </row>
    <row r="362" spans="1:8" ht="16.5" thickTop="1" thickBot="1" x14ac:dyDescent="0.3">
      <c r="A362" s="214">
        <v>8662</v>
      </c>
      <c r="B362" s="210" t="s">
        <v>667</v>
      </c>
      <c r="C362" s="210" t="s">
        <v>668</v>
      </c>
      <c r="D362" s="210" t="s">
        <v>671</v>
      </c>
      <c r="E362" s="210" t="s">
        <v>273</v>
      </c>
      <c r="F362" s="210"/>
      <c r="G362" s="210" t="s">
        <v>128</v>
      </c>
      <c r="H362" s="211">
        <v>44.6</v>
      </c>
    </row>
    <row r="363" spans="1:8" ht="46.5" thickTop="1" thickBot="1" x14ac:dyDescent="0.3">
      <c r="A363" s="214">
        <v>8670</v>
      </c>
      <c r="B363" s="210" t="s">
        <v>672</v>
      </c>
      <c r="C363" s="210" t="s">
        <v>1111</v>
      </c>
      <c r="D363" s="210" t="s">
        <v>1112</v>
      </c>
      <c r="E363" s="210">
        <v>275</v>
      </c>
      <c r="F363" s="210" t="s">
        <v>1113</v>
      </c>
      <c r="G363" s="210" t="s">
        <v>128</v>
      </c>
      <c r="H363" s="211">
        <v>35.07</v>
      </c>
    </row>
    <row r="364" spans="1:8" ht="46.5" thickTop="1" thickBot="1" x14ac:dyDescent="0.3">
      <c r="A364" s="214">
        <v>8671</v>
      </c>
      <c r="B364" s="210" t="s">
        <v>672</v>
      </c>
      <c r="C364" s="210" t="s">
        <v>1114</v>
      </c>
      <c r="D364" s="210" t="s">
        <v>1115</v>
      </c>
      <c r="E364" s="210">
        <v>310</v>
      </c>
      <c r="F364" s="210" t="s">
        <v>1113</v>
      </c>
      <c r="G364" s="210" t="s">
        <v>128</v>
      </c>
      <c r="H364" s="211">
        <v>56.12</v>
      </c>
    </row>
    <row r="365" spans="1:8" ht="31.5" thickTop="1" thickBot="1" x14ac:dyDescent="0.3">
      <c r="A365" s="214">
        <v>8672</v>
      </c>
      <c r="B365" s="210" t="s">
        <v>1116</v>
      </c>
      <c r="C365" s="210" t="s">
        <v>1117</v>
      </c>
      <c r="D365" s="210" t="s">
        <v>1118</v>
      </c>
      <c r="E365" s="210">
        <v>178</v>
      </c>
      <c r="F365" s="210" t="s">
        <v>1119</v>
      </c>
      <c r="G365" s="210" t="s">
        <v>1021</v>
      </c>
      <c r="H365" s="211">
        <v>109.2</v>
      </c>
    </row>
    <row r="366" spans="1:8" ht="31.5" thickTop="1" thickBot="1" x14ac:dyDescent="0.3">
      <c r="A366" s="214">
        <v>8680</v>
      </c>
      <c r="B366" s="210" t="s">
        <v>1120</v>
      </c>
      <c r="C366" s="210" t="s">
        <v>1121</v>
      </c>
      <c r="D366" s="210" t="s">
        <v>1122</v>
      </c>
      <c r="E366" s="210">
        <v>600</v>
      </c>
      <c r="F366" s="210" t="s">
        <v>1123</v>
      </c>
      <c r="G366" s="210" t="s">
        <v>1021</v>
      </c>
      <c r="H366" s="211">
        <v>198.3</v>
      </c>
    </row>
    <row r="367" spans="1:8" ht="16.5" thickTop="1" thickBot="1" x14ac:dyDescent="0.3">
      <c r="A367" s="214">
        <v>8681</v>
      </c>
      <c r="B367" s="210" t="s">
        <v>1124</v>
      </c>
      <c r="C367" s="210" t="s">
        <v>1121</v>
      </c>
      <c r="D367" s="210" t="s">
        <v>1125</v>
      </c>
      <c r="E367" s="210"/>
      <c r="F367" s="210" t="s">
        <v>1126</v>
      </c>
      <c r="G367" s="210" t="s">
        <v>128</v>
      </c>
      <c r="H367" s="211">
        <v>140</v>
      </c>
    </row>
    <row r="368" spans="1:8" ht="16.5" thickTop="1" thickBot="1" x14ac:dyDescent="0.3">
      <c r="A368" s="214">
        <v>8682</v>
      </c>
      <c r="B368" s="210" t="s">
        <v>1127</v>
      </c>
      <c r="C368" s="210" t="s">
        <v>1121</v>
      </c>
      <c r="D368" s="210" t="s">
        <v>1128</v>
      </c>
      <c r="E368" s="210"/>
      <c r="F368" s="210" t="s">
        <v>1126</v>
      </c>
      <c r="G368" s="210" t="s">
        <v>128</v>
      </c>
      <c r="H368" s="211">
        <v>132</v>
      </c>
    </row>
    <row r="369" spans="1:8" ht="31.5" thickTop="1" thickBot="1" x14ac:dyDescent="0.3">
      <c r="A369" s="214">
        <v>8683</v>
      </c>
      <c r="B369" s="210" t="s">
        <v>1129</v>
      </c>
      <c r="C369" s="210" t="s">
        <v>1121</v>
      </c>
      <c r="D369" s="210" t="s">
        <v>1130</v>
      </c>
      <c r="E369" s="210" t="s">
        <v>1131</v>
      </c>
      <c r="F369" s="210" t="s">
        <v>1132</v>
      </c>
      <c r="G369" s="210" t="s">
        <v>128</v>
      </c>
      <c r="H369" s="211">
        <v>119.3</v>
      </c>
    </row>
    <row r="370" spans="1:8" ht="31.5" thickTop="1" thickBot="1" x14ac:dyDescent="0.3">
      <c r="A370" s="214">
        <v>8684</v>
      </c>
      <c r="B370" s="210" t="s">
        <v>1133</v>
      </c>
      <c r="C370" s="210" t="s">
        <v>1121</v>
      </c>
      <c r="D370" s="210" t="s">
        <v>1134</v>
      </c>
      <c r="E370" s="210">
        <v>450</v>
      </c>
      <c r="F370" s="210" t="s">
        <v>1135</v>
      </c>
      <c r="G370" s="210" t="s">
        <v>128</v>
      </c>
      <c r="H370" s="211">
        <v>178</v>
      </c>
    </row>
    <row r="371" spans="1:8" ht="31.5" thickTop="1" thickBot="1" x14ac:dyDescent="0.3">
      <c r="A371" s="214">
        <v>8685</v>
      </c>
      <c r="B371" s="210" t="s">
        <v>1136</v>
      </c>
      <c r="C371" s="210" t="s">
        <v>1121</v>
      </c>
      <c r="D371" s="210" t="s">
        <v>1137</v>
      </c>
      <c r="E371" s="210" t="s">
        <v>1138</v>
      </c>
      <c r="F371" s="210" t="s">
        <v>1139</v>
      </c>
      <c r="G371" s="210" t="s">
        <v>128</v>
      </c>
      <c r="H371" s="211">
        <v>154</v>
      </c>
    </row>
    <row r="372" spans="1:8" ht="31.5" thickTop="1" thickBot="1" x14ac:dyDescent="0.3">
      <c r="A372" s="214">
        <v>8686</v>
      </c>
      <c r="B372" s="210" t="s">
        <v>1140</v>
      </c>
      <c r="C372" s="210" t="s">
        <v>1121</v>
      </c>
      <c r="D372" s="210" t="s">
        <v>1141</v>
      </c>
      <c r="E372" s="210" t="s">
        <v>1142</v>
      </c>
      <c r="F372" s="210" t="s">
        <v>1143</v>
      </c>
      <c r="G372" s="210" t="s">
        <v>128</v>
      </c>
      <c r="H372" s="211">
        <v>131.5</v>
      </c>
    </row>
    <row r="373" spans="1:8" ht="31.5" thickTop="1" thickBot="1" x14ac:dyDescent="0.3">
      <c r="A373" s="214">
        <v>8687</v>
      </c>
      <c r="B373" s="210" t="s">
        <v>1144</v>
      </c>
      <c r="C373" s="210" t="s">
        <v>1121</v>
      </c>
      <c r="D373" s="210" t="s">
        <v>1145</v>
      </c>
      <c r="E373" s="210" t="s">
        <v>1131</v>
      </c>
      <c r="F373" s="210" t="s">
        <v>1146</v>
      </c>
      <c r="G373" s="210" t="s">
        <v>128</v>
      </c>
      <c r="H373" s="211">
        <v>114.5</v>
      </c>
    </row>
    <row r="374" spans="1:8" ht="31.5" thickTop="1" thickBot="1" x14ac:dyDescent="0.3">
      <c r="A374" s="214">
        <v>8688</v>
      </c>
      <c r="B374" s="210" t="s">
        <v>1147</v>
      </c>
      <c r="C374" s="210" t="s">
        <v>1121</v>
      </c>
      <c r="D374" s="210" t="s">
        <v>1148</v>
      </c>
      <c r="E374" s="210"/>
      <c r="F374" s="210" t="s">
        <v>1149</v>
      </c>
      <c r="G374" s="210" t="s">
        <v>128</v>
      </c>
      <c r="H374" s="211">
        <v>103.5</v>
      </c>
    </row>
    <row r="375" spans="1:8" ht="31.5" thickTop="1" thickBot="1" x14ac:dyDescent="0.3">
      <c r="A375" s="214">
        <v>8689</v>
      </c>
      <c r="B375" s="210" t="s">
        <v>1150</v>
      </c>
      <c r="C375" s="210" t="s">
        <v>1121</v>
      </c>
      <c r="D375" s="210" t="s">
        <v>1151</v>
      </c>
      <c r="E375" s="210"/>
      <c r="F375" s="210" t="s">
        <v>1152</v>
      </c>
      <c r="G375" s="210" t="s">
        <v>128</v>
      </c>
      <c r="H375" s="211">
        <v>79</v>
      </c>
    </row>
    <row r="376" spans="1:8" ht="16.5" thickTop="1" thickBot="1" x14ac:dyDescent="0.3">
      <c r="A376" s="214">
        <v>8690</v>
      </c>
      <c r="B376" s="210" t="s">
        <v>1153</v>
      </c>
      <c r="C376" s="210" t="s">
        <v>676</v>
      </c>
      <c r="D376" s="210" t="s">
        <v>1154</v>
      </c>
      <c r="E376" s="210"/>
      <c r="F376" s="210"/>
      <c r="G376" s="210" t="s">
        <v>128</v>
      </c>
      <c r="H376" s="211">
        <v>70.33</v>
      </c>
    </row>
    <row r="377" spans="1:8" ht="16.5" thickTop="1" thickBot="1" x14ac:dyDescent="0.3">
      <c r="A377" s="214">
        <v>8691</v>
      </c>
      <c r="B377" s="210" t="s">
        <v>1155</v>
      </c>
      <c r="C377" s="210" t="s">
        <v>1121</v>
      </c>
      <c r="D377" s="210" t="s">
        <v>1156</v>
      </c>
      <c r="E377" s="210">
        <v>500</v>
      </c>
      <c r="F377" s="210"/>
      <c r="G377" s="210" t="s">
        <v>128</v>
      </c>
      <c r="H377" s="211">
        <v>74.569999999999993</v>
      </c>
    </row>
    <row r="378" spans="1:8" ht="16.5" thickTop="1" thickBot="1" x14ac:dyDescent="0.3">
      <c r="A378" s="214">
        <v>8692</v>
      </c>
      <c r="B378" s="210" t="s">
        <v>1157</v>
      </c>
      <c r="C378" s="210" t="s">
        <v>1121</v>
      </c>
      <c r="D378" s="210" t="s">
        <v>1158</v>
      </c>
      <c r="E378" s="210">
        <v>500</v>
      </c>
      <c r="F378" s="210"/>
      <c r="G378" s="210" t="s">
        <v>128</v>
      </c>
      <c r="H378" s="211">
        <v>81.099999999999994</v>
      </c>
    </row>
    <row r="379" spans="1:8" ht="16.5" thickTop="1" thickBot="1" x14ac:dyDescent="0.3">
      <c r="A379" s="214">
        <v>8693</v>
      </c>
      <c r="B379" s="210" t="s">
        <v>1157</v>
      </c>
      <c r="C379" s="210" t="s">
        <v>676</v>
      </c>
      <c r="D379" s="210" t="s">
        <v>677</v>
      </c>
      <c r="E379" s="210"/>
      <c r="F379" s="210"/>
      <c r="G379" s="210" t="s">
        <v>128</v>
      </c>
      <c r="H379" s="211">
        <v>84.04</v>
      </c>
    </row>
    <row r="380" spans="1:8" ht="16.5" thickTop="1" thickBot="1" x14ac:dyDescent="0.3">
      <c r="A380" s="214">
        <v>8694</v>
      </c>
      <c r="B380" s="210" t="s">
        <v>1159</v>
      </c>
      <c r="C380" s="210" t="s">
        <v>1121</v>
      </c>
      <c r="D380" s="210" t="s">
        <v>1160</v>
      </c>
      <c r="E380" s="210">
        <v>475</v>
      </c>
      <c r="F380" s="210"/>
      <c r="G380" s="210" t="s">
        <v>128</v>
      </c>
      <c r="H380" s="211">
        <v>121</v>
      </c>
    </row>
    <row r="381" spans="1:8" ht="16.5" thickTop="1" thickBot="1" x14ac:dyDescent="0.3">
      <c r="A381" s="214">
        <v>8695</v>
      </c>
      <c r="B381" s="210" t="s">
        <v>1161</v>
      </c>
      <c r="C381" s="210" t="s">
        <v>678</v>
      </c>
      <c r="D381" s="210" t="s">
        <v>679</v>
      </c>
      <c r="E381" s="210"/>
      <c r="F381" s="210" t="s">
        <v>1162</v>
      </c>
      <c r="G381" s="210" t="s">
        <v>128</v>
      </c>
      <c r="H381" s="211">
        <v>146.43</v>
      </c>
    </row>
    <row r="382" spans="1:8" ht="16.5" thickTop="1" thickBot="1" x14ac:dyDescent="0.3">
      <c r="A382" s="214">
        <v>8696</v>
      </c>
      <c r="B382" s="210" t="s">
        <v>1163</v>
      </c>
      <c r="C382" s="210" t="s">
        <v>680</v>
      </c>
      <c r="D382" s="210"/>
      <c r="E382" s="210">
        <v>330</v>
      </c>
      <c r="F382" s="210" t="s">
        <v>681</v>
      </c>
      <c r="G382" s="210" t="s">
        <v>128</v>
      </c>
      <c r="H382" s="211">
        <v>96.36</v>
      </c>
    </row>
    <row r="383" spans="1:8" ht="31.5" thickTop="1" thickBot="1" x14ac:dyDescent="0.3">
      <c r="A383" s="214">
        <v>8697</v>
      </c>
      <c r="B383" s="210" t="s">
        <v>1164</v>
      </c>
      <c r="C383" s="210" t="s">
        <v>1121</v>
      </c>
      <c r="D383" s="210" t="s">
        <v>1165</v>
      </c>
      <c r="E383" s="210">
        <v>175</v>
      </c>
      <c r="F383" s="210"/>
      <c r="G383" s="210" t="s">
        <v>128</v>
      </c>
      <c r="H383" s="211">
        <v>119.5</v>
      </c>
    </row>
    <row r="384" spans="1:8" ht="31.5" thickTop="1" thickBot="1" x14ac:dyDescent="0.3">
      <c r="A384" s="214">
        <v>8698</v>
      </c>
      <c r="B384" s="210" t="s">
        <v>1166</v>
      </c>
      <c r="C384" s="210" t="s">
        <v>1121</v>
      </c>
      <c r="D384" s="210" t="s">
        <v>1167</v>
      </c>
      <c r="E384" s="210"/>
      <c r="F384" s="210"/>
      <c r="G384" s="210" t="s">
        <v>128</v>
      </c>
      <c r="H384" s="211">
        <v>102.67</v>
      </c>
    </row>
    <row r="385" spans="1:8" ht="16.5" thickTop="1" thickBot="1" x14ac:dyDescent="0.3">
      <c r="A385" s="214">
        <v>8699</v>
      </c>
      <c r="B385" s="210" t="s">
        <v>1168</v>
      </c>
      <c r="C385" s="210" t="s">
        <v>1121</v>
      </c>
      <c r="D385" s="210" t="s">
        <v>1169</v>
      </c>
      <c r="E385" s="210"/>
      <c r="F385" s="210" t="s">
        <v>1126</v>
      </c>
      <c r="G385" s="210" t="s">
        <v>128</v>
      </c>
      <c r="H385" s="211">
        <v>126.5</v>
      </c>
    </row>
    <row r="386" spans="1:8" ht="16.5" thickTop="1" thickBot="1" x14ac:dyDescent="0.3">
      <c r="A386" s="214">
        <v>8700</v>
      </c>
      <c r="B386" s="210" t="s">
        <v>682</v>
      </c>
      <c r="C386" s="210" t="s">
        <v>683</v>
      </c>
      <c r="D386" s="210" t="s">
        <v>684</v>
      </c>
      <c r="E386" s="210" t="s">
        <v>308</v>
      </c>
      <c r="F386" s="210" t="s">
        <v>1170</v>
      </c>
      <c r="G386" s="210" t="s">
        <v>128</v>
      </c>
      <c r="H386" s="211">
        <v>25.46</v>
      </c>
    </row>
    <row r="387" spans="1:8" ht="16.5" thickTop="1" thickBot="1" x14ac:dyDescent="0.3">
      <c r="A387" s="214">
        <v>8701</v>
      </c>
      <c r="B387" s="210" t="s">
        <v>682</v>
      </c>
      <c r="C387" s="210" t="s">
        <v>683</v>
      </c>
      <c r="D387" s="210" t="s">
        <v>685</v>
      </c>
      <c r="E387" s="210" t="s">
        <v>471</v>
      </c>
      <c r="F387" s="210" t="s">
        <v>1171</v>
      </c>
      <c r="G387" s="210" t="s">
        <v>128</v>
      </c>
      <c r="H387" s="211">
        <v>40.36</v>
      </c>
    </row>
    <row r="388" spans="1:8" ht="16.5" thickTop="1" thickBot="1" x14ac:dyDescent="0.3">
      <c r="A388" s="214" t="s">
        <v>1172</v>
      </c>
      <c r="B388" s="210" t="s">
        <v>682</v>
      </c>
      <c r="C388" s="210" t="s">
        <v>683</v>
      </c>
      <c r="D388" s="210" t="s">
        <v>685</v>
      </c>
      <c r="E388" s="210">
        <v>200</v>
      </c>
      <c r="F388" s="210" t="s">
        <v>1170</v>
      </c>
      <c r="G388" s="210" t="s">
        <v>128</v>
      </c>
      <c r="H388" s="211">
        <v>28.55</v>
      </c>
    </row>
    <row r="389" spans="1:8" ht="16.5" thickTop="1" thickBot="1" x14ac:dyDescent="0.3">
      <c r="A389" s="214">
        <v>8702</v>
      </c>
      <c r="B389" s="210" t="s">
        <v>682</v>
      </c>
      <c r="C389" s="210" t="s">
        <v>683</v>
      </c>
      <c r="D389" s="210" t="s">
        <v>686</v>
      </c>
      <c r="E389" s="210">
        <v>217</v>
      </c>
      <c r="F389" s="210" t="s">
        <v>1170</v>
      </c>
      <c r="G389" s="210" t="s">
        <v>128</v>
      </c>
      <c r="H389" s="211">
        <v>32.9</v>
      </c>
    </row>
    <row r="390" spans="1:8" ht="16.5" thickTop="1" thickBot="1" x14ac:dyDescent="0.3">
      <c r="A390" s="214">
        <v>8703</v>
      </c>
      <c r="B390" s="210" t="s">
        <v>682</v>
      </c>
      <c r="C390" s="210" t="s">
        <v>683</v>
      </c>
      <c r="D390" s="210" t="s">
        <v>687</v>
      </c>
      <c r="E390" s="210" t="s">
        <v>252</v>
      </c>
      <c r="F390" s="210" t="s">
        <v>1170</v>
      </c>
      <c r="G390" s="210" t="s">
        <v>128</v>
      </c>
      <c r="H390" s="211">
        <v>52.73</v>
      </c>
    </row>
    <row r="391" spans="1:8" ht="31.5" thickTop="1" thickBot="1" x14ac:dyDescent="0.3">
      <c r="A391" s="214">
        <v>8708</v>
      </c>
      <c r="B391" s="210" t="s">
        <v>689</v>
      </c>
      <c r="C391" s="210" t="s">
        <v>688</v>
      </c>
      <c r="D391" s="210" t="s">
        <v>690</v>
      </c>
      <c r="E391" s="210">
        <v>0</v>
      </c>
      <c r="F391" s="210"/>
      <c r="G391" s="210" t="s">
        <v>128</v>
      </c>
      <c r="H391" s="211">
        <v>8.67</v>
      </c>
    </row>
    <row r="392" spans="1:8" ht="16.5" thickTop="1" thickBot="1" x14ac:dyDescent="0.3">
      <c r="A392" s="214">
        <v>8709</v>
      </c>
      <c r="B392" s="210" t="s">
        <v>689</v>
      </c>
      <c r="C392" s="210" t="s">
        <v>691</v>
      </c>
      <c r="D392" s="210" t="s">
        <v>690</v>
      </c>
      <c r="E392" s="210">
        <v>0</v>
      </c>
      <c r="F392" s="210" t="s">
        <v>404</v>
      </c>
      <c r="G392" s="210" t="s">
        <v>128</v>
      </c>
      <c r="H392" s="211">
        <v>9.82</v>
      </c>
    </row>
    <row r="393" spans="1:8" ht="16.5" thickTop="1" thickBot="1" x14ac:dyDescent="0.3">
      <c r="A393" s="214">
        <v>8710</v>
      </c>
      <c r="B393" s="210" t="s">
        <v>689</v>
      </c>
      <c r="C393" s="210" t="s">
        <v>692</v>
      </c>
      <c r="D393" s="210" t="s">
        <v>693</v>
      </c>
      <c r="E393" s="210">
        <v>0</v>
      </c>
      <c r="F393" s="210"/>
      <c r="G393" s="210" t="s">
        <v>128</v>
      </c>
      <c r="H393" s="211">
        <v>10.01</v>
      </c>
    </row>
    <row r="394" spans="1:8" ht="16.5" thickTop="1" thickBot="1" x14ac:dyDescent="0.3">
      <c r="A394" s="214">
        <v>8711</v>
      </c>
      <c r="B394" s="210" t="s">
        <v>694</v>
      </c>
      <c r="C394" s="210" t="s">
        <v>695</v>
      </c>
      <c r="D394" s="210"/>
      <c r="E394" s="210">
        <v>0</v>
      </c>
      <c r="F394" s="210"/>
      <c r="G394" s="210" t="s">
        <v>128</v>
      </c>
      <c r="H394" s="211">
        <v>3.21</v>
      </c>
    </row>
    <row r="395" spans="1:8" ht="16.5" thickTop="1" thickBot="1" x14ac:dyDescent="0.3">
      <c r="A395" s="214">
        <v>8712</v>
      </c>
      <c r="B395" s="210" t="s">
        <v>696</v>
      </c>
      <c r="C395" s="210" t="s">
        <v>697</v>
      </c>
      <c r="D395" s="210" t="s">
        <v>437</v>
      </c>
      <c r="E395" s="210">
        <v>50</v>
      </c>
      <c r="F395" s="210" t="s">
        <v>1173</v>
      </c>
      <c r="G395" s="210" t="s">
        <v>128</v>
      </c>
      <c r="H395" s="211">
        <v>25.51</v>
      </c>
    </row>
    <row r="396" spans="1:8" ht="16.5" thickTop="1" thickBot="1" x14ac:dyDescent="0.3">
      <c r="A396" s="214">
        <v>8713</v>
      </c>
      <c r="B396" s="210" t="s">
        <v>696</v>
      </c>
      <c r="C396" s="210" t="s">
        <v>697</v>
      </c>
      <c r="D396" s="210" t="s">
        <v>350</v>
      </c>
      <c r="E396" s="210">
        <v>60</v>
      </c>
      <c r="F396" s="210" t="s">
        <v>1174</v>
      </c>
      <c r="G396" s="210" t="s">
        <v>128</v>
      </c>
      <c r="H396" s="211">
        <v>32.020000000000003</v>
      </c>
    </row>
    <row r="397" spans="1:8" ht="31.5" thickTop="1" thickBot="1" x14ac:dyDescent="0.3">
      <c r="A397" s="214">
        <v>8714</v>
      </c>
      <c r="B397" s="210" t="s">
        <v>1175</v>
      </c>
      <c r="C397" s="210" t="s">
        <v>698</v>
      </c>
      <c r="D397" s="210" t="s">
        <v>699</v>
      </c>
      <c r="E397" s="210">
        <v>190</v>
      </c>
      <c r="F397" s="210" t="s">
        <v>1176</v>
      </c>
      <c r="G397" s="210" t="s">
        <v>128</v>
      </c>
      <c r="H397" s="211">
        <v>85.1</v>
      </c>
    </row>
    <row r="398" spans="1:8" ht="16.5" thickTop="1" thickBot="1" x14ac:dyDescent="0.3">
      <c r="A398" s="214" t="s">
        <v>1177</v>
      </c>
      <c r="B398" s="210" t="s">
        <v>1178</v>
      </c>
      <c r="C398" s="210" t="s">
        <v>1179</v>
      </c>
      <c r="D398" s="210" t="s">
        <v>1180</v>
      </c>
      <c r="E398" s="210">
        <v>330</v>
      </c>
      <c r="F398" s="210" t="s">
        <v>1176</v>
      </c>
      <c r="G398" s="210" t="s">
        <v>128</v>
      </c>
      <c r="H398" s="211">
        <v>86.94</v>
      </c>
    </row>
    <row r="399" spans="1:8" ht="16.5" thickTop="1" thickBot="1" x14ac:dyDescent="0.3">
      <c r="A399" s="214">
        <v>8715</v>
      </c>
      <c r="B399" s="210" t="s">
        <v>700</v>
      </c>
      <c r="C399" s="210" t="s">
        <v>701</v>
      </c>
      <c r="D399" s="210" t="s">
        <v>1181</v>
      </c>
      <c r="E399" s="210">
        <v>36</v>
      </c>
      <c r="F399" s="210" t="s">
        <v>1182</v>
      </c>
      <c r="G399" s="210" t="s">
        <v>128</v>
      </c>
      <c r="H399" s="211">
        <v>18.5</v>
      </c>
    </row>
    <row r="400" spans="1:8" ht="31.5" thickTop="1" thickBot="1" x14ac:dyDescent="0.3">
      <c r="A400" s="214">
        <v>8716</v>
      </c>
      <c r="B400" s="210" t="s">
        <v>702</v>
      </c>
      <c r="C400" s="210" t="s">
        <v>703</v>
      </c>
      <c r="D400" s="210"/>
      <c r="E400" s="210">
        <v>85</v>
      </c>
      <c r="F400" s="210" t="s">
        <v>704</v>
      </c>
      <c r="G400" s="210" t="s">
        <v>128</v>
      </c>
      <c r="H400" s="211">
        <v>52.93</v>
      </c>
    </row>
    <row r="401" spans="1:8" ht="16.5" thickTop="1" thickBot="1" x14ac:dyDescent="0.3">
      <c r="A401" s="214">
        <v>8717</v>
      </c>
      <c r="B401" s="210" t="s">
        <v>705</v>
      </c>
      <c r="C401" s="210" t="s">
        <v>706</v>
      </c>
      <c r="D401" s="210"/>
      <c r="E401" s="210">
        <v>400</v>
      </c>
      <c r="F401" s="210"/>
      <c r="G401" s="210" t="s">
        <v>128</v>
      </c>
      <c r="H401" s="211">
        <v>76.72</v>
      </c>
    </row>
    <row r="402" spans="1:8" ht="16.5" thickTop="1" thickBot="1" x14ac:dyDescent="0.3">
      <c r="A402" s="214">
        <v>8719</v>
      </c>
      <c r="B402" s="210" t="s">
        <v>707</v>
      </c>
      <c r="C402" s="210" t="s">
        <v>708</v>
      </c>
      <c r="D402" s="210"/>
      <c r="E402" s="210">
        <v>0</v>
      </c>
      <c r="F402" s="210" t="s">
        <v>1182</v>
      </c>
      <c r="G402" s="210" t="s">
        <v>128</v>
      </c>
      <c r="H402" s="211">
        <v>9.6</v>
      </c>
    </row>
    <row r="403" spans="1:8" ht="16.5" thickTop="1" thickBot="1" x14ac:dyDescent="0.3">
      <c r="A403" s="214">
        <v>8720</v>
      </c>
      <c r="B403" s="210" t="s">
        <v>709</v>
      </c>
      <c r="C403" s="210" t="s">
        <v>710</v>
      </c>
      <c r="D403" s="210" t="s">
        <v>441</v>
      </c>
      <c r="E403" s="210" t="s">
        <v>711</v>
      </c>
      <c r="F403" s="210"/>
      <c r="G403" s="210" t="s">
        <v>128</v>
      </c>
      <c r="H403" s="211">
        <v>57.7</v>
      </c>
    </row>
    <row r="404" spans="1:8" ht="16.5" thickTop="1" thickBot="1" x14ac:dyDescent="0.3">
      <c r="A404" s="215">
        <v>8721</v>
      </c>
      <c r="B404" s="216" t="s">
        <v>709</v>
      </c>
      <c r="C404" s="216" t="s">
        <v>710</v>
      </c>
      <c r="D404" s="216" t="s">
        <v>349</v>
      </c>
      <c r="E404" s="216" t="s">
        <v>712</v>
      </c>
      <c r="F404" s="216"/>
      <c r="G404" s="216" t="s">
        <v>128</v>
      </c>
      <c r="H404" s="217">
        <v>72.05</v>
      </c>
    </row>
    <row r="405" spans="1:8" ht="16.5" thickTop="1" thickBot="1" x14ac:dyDescent="0.3">
      <c r="A405" s="218">
        <v>8722</v>
      </c>
      <c r="B405" s="219" t="s">
        <v>709</v>
      </c>
      <c r="C405" s="219" t="s">
        <v>710</v>
      </c>
      <c r="D405" s="219" t="s">
        <v>360</v>
      </c>
      <c r="E405" s="219" t="s">
        <v>326</v>
      </c>
      <c r="F405" s="219"/>
      <c r="G405" s="219" t="s">
        <v>128</v>
      </c>
      <c r="H405" s="220">
        <v>79.62</v>
      </c>
    </row>
    <row r="406" spans="1:8" ht="16.5" thickTop="1" thickBot="1" x14ac:dyDescent="0.3">
      <c r="A406" s="214">
        <v>8723</v>
      </c>
      <c r="B406" s="210" t="s">
        <v>709</v>
      </c>
      <c r="C406" s="210" t="s">
        <v>710</v>
      </c>
      <c r="D406" s="210" t="s">
        <v>350</v>
      </c>
      <c r="E406" s="210" t="s">
        <v>326</v>
      </c>
      <c r="F406" s="210"/>
      <c r="G406" s="210" t="s">
        <v>128</v>
      </c>
      <c r="H406" s="211">
        <v>77.5</v>
      </c>
    </row>
    <row r="407" spans="1:8" ht="16.5" thickTop="1" thickBot="1" x14ac:dyDescent="0.3">
      <c r="A407" s="214">
        <v>8724</v>
      </c>
      <c r="B407" s="210" t="s">
        <v>714</v>
      </c>
      <c r="C407" s="210" t="s">
        <v>710</v>
      </c>
      <c r="D407" s="210" t="s">
        <v>715</v>
      </c>
      <c r="E407" s="210" t="s">
        <v>716</v>
      </c>
      <c r="F407" s="210"/>
      <c r="G407" s="210" t="s">
        <v>128</v>
      </c>
      <c r="H407" s="211">
        <v>136.57</v>
      </c>
    </row>
    <row r="408" spans="1:8" ht="16.5" thickTop="1" thickBot="1" x14ac:dyDescent="0.3">
      <c r="A408" s="214">
        <v>8725</v>
      </c>
      <c r="B408" s="210" t="s">
        <v>709</v>
      </c>
      <c r="C408" s="210" t="s">
        <v>710</v>
      </c>
      <c r="D408" s="210" t="s">
        <v>713</v>
      </c>
      <c r="E408" s="210" t="s">
        <v>326</v>
      </c>
      <c r="F408" s="210"/>
      <c r="G408" s="210" t="s">
        <v>128</v>
      </c>
      <c r="H408" s="211">
        <v>91.65</v>
      </c>
    </row>
    <row r="409" spans="1:8" ht="16.5" thickTop="1" thickBot="1" x14ac:dyDescent="0.3">
      <c r="A409" s="214">
        <v>8730</v>
      </c>
      <c r="B409" s="210" t="s">
        <v>717</v>
      </c>
      <c r="C409" s="210" t="s">
        <v>341</v>
      </c>
      <c r="D409" s="210" t="s">
        <v>718</v>
      </c>
      <c r="E409" s="210" t="s">
        <v>719</v>
      </c>
      <c r="F409" s="210"/>
      <c r="G409" s="210" t="s">
        <v>128</v>
      </c>
      <c r="H409" s="211">
        <v>49.79</v>
      </c>
    </row>
    <row r="410" spans="1:8" ht="16.5" thickTop="1" thickBot="1" x14ac:dyDescent="0.3">
      <c r="A410" s="214">
        <v>8731</v>
      </c>
      <c r="B410" s="210" t="s">
        <v>717</v>
      </c>
      <c r="C410" s="210" t="s">
        <v>341</v>
      </c>
      <c r="D410" s="210" t="s">
        <v>720</v>
      </c>
      <c r="E410" s="210" t="s">
        <v>721</v>
      </c>
      <c r="F410" s="210"/>
      <c r="G410" s="210" t="s">
        <v>128</v>
      </c>
      <c r="H410" s="211">
        <v>57.06</v>
      </c>
    </row>
    <row r="411" spans="1:8" ht="31.5" thickTop="1" thickBot="1" x14ac:dyDescent="0.3">
      <c r="A411" s="214">
        <v>8733</v>
      </c>
      <c r="B411" s="210" t="s">
        <v>723</v>
      </c>
      <c r="C411" s="210" t="s">
        <v>722</v>
      </c>
      <c r="D411" s="210"/>
      <c r="E411" s="210">
        <v>0</v>
      </c>
      <c r="F411" s="210" t="s">
        <v>724</v>
      </c>
      <c r="G411" s="210" t="s">
        <v>128</v>
      </c>
      <c r="H411" s="211">
        <v>3.07</v>
      </c>
    </row>
    <row r="412" spans="1:8" ht="31.5" thickTop="1" thickBot="1" x14ac:dyDescent="0.3">
      <c r="A412" s="214">
        <v>8734</v>
      </c>
      <c r="B412" s="210" t="s">
        <v>725</v>
      </c>
      <c r="C412" s="210" t="s">
        <v>726</v>
      </c>
      <c r="D412" s="210"/>
      <c r="E412" s="210">
        <v>0</v>
      </c>
      <c r="F412" s="210"/>
      <c r="G412" s="210" t="s">
        <v>128</v>
      </c>
      <c r="H412" s="211">
        <v>5.64</v>
      </c>
    </row>
    <row r="413" spans="1:8" ht="16.5" thickTop="1" thickBot="1" x14ac:dyDescent="0.3">
      <c r="A413" s="214">
        <v>8735</v>
      </c>
      <c r="B413" s="210" t="s">
        <v>727</v>
      </c>
      <c r="C413" s="210" t="s">
        <v>728</v>
      </c>
      <c r="D413" s="210"/>
      <c r="E413" s="210">
        <v>0</v>
      </c>
      <c r="F413" s="210"/>
      <c r="G413" s="210" t="s">
        <v>128</v>
      </c>
      <c r="H413" s="211">
        <v>3.89</v>
      </c>
    </row>
    <row r="414" spans="1:8" ht="16.5" thickTop="1" thickBot="1" x14ac:dyDescent="0.3">
      <c r="A414" s="214">
        <v>8736</v>
      </c>
      <c r="B414" s="210" t="s">
        <v>729</v>
      </c>
      <c r="C414" s="210" t="s">
        <v>730</v>
      </c>
      <c r="D414" s="210"/>
      <c r="E414" s="210">
        <v>175</v>
      </c>
      <c r="F414" s="210"/>
      <c r="G414" s="210" t="s">
        <v>128</v>
      </c>
      <c r="H414" s="211">
        <v>28.73</v>
      </c>
    </row>
    <row r="415" spans="1:8" ht="16.5" thickTop="1" thickBot="1" x14ac:dyDescent="0.3">
      <c r="A415" s="214">
        <v>8744</v>
      </c>
      <c r="B415" s="210" t="s">
        <v>731</v>
      </c>
      <c r="C415" s="210" t="s">
        <v>732</v>
      </c>
      <c r="D415" s="210"/>
      <c r="E415" s="210">
        <v>350</v>
      </c>
      <c r="F415" s="210"/>
      <c r="G415" s="210" t="s">
        <v>128</v>
      </c>
      <c r="H415" s="211">
        <v>18.350000000000001</v>
      </c>
    </row>
    <row r="416" spans="1:8" ht="16.5" thickTop="1" thickBot="1" x14ac:dyDescent="0.3">
      <c r="A416" s="214">
        <v>8745</v>
      </c>
      <c r="B416" s="210" t="s">
        <v>733</v>
      </c>
      <c r="C416" s="210" t="s">
        <v>1183</v>
      </c>
      <c r="D416" s="210"/>
      <c r="E416" s="210">
        <v>300</v>
      </c>
      <c r="F416" s="210"/>
      <c r="G416" s="210" t="s">
        <v>128</v>
      </c>
      <c r="H416" s="211">
        <v>22.05</v>
      </c>
    </row>
    <row r="417" spans="1:8" ht="16.5" thickTop="1" thickBot="1" x14ac:dyDescent="0.3">
      <c r="A417" s="214">
        <v>8746</v>
      </c>
      <c r="B417" s="210" t="s">
        <v>734</v>
      </c>
      <c r="C417" s="210" t="s">
        <v>735</v>
      </c>
      <c r="D417" s="210"/>
      <c r="E417" s="210" t="s">
        <v>736</v>
      </c>
      <c r="F417" s="210"/>
      <c r="G417" s="210" t="s">
        <v>128</v>
      </c>
      <c r="H417" s="211">
        <v>20.48</v>
      </c>
    </row>
    <row r="418" spans="1:8" ht="16.5" thickTop="1" thickBot="1" x14ac:dyDescent="0.3">
      <c r="A418" s="214">
        <v>8747</v>
      </c>
      <c r="B418" s="210" t="s">
        <v>734</v>
      </c>
      <c r="C418" s="210" t="s">
        <v>737</v>
      </c>
      <c r="D418" s="210"/>
      <c r="E418" s="210" t="s">
        <v>736</v>
      </c>
      <c r="F418" s="210"/>
      <c r="G418" s="210" t="s">
        <v>128</v>
      </c>
      <c r="H418" s="211">
        <v>20.77</v>
      </c>
    </row>
    <row r="419" spans="1:8" ht="16.5" thickTop="1" thickBot="1" x14ac:dyDescent="0.3">
      <c r="A419" s="214">
        <v>8748</v>
      </c>
      <c r="B419" s="210" t="s">
        <v>738</v>
      </c>
      <c r="C419" s="210" t="s">
        <v>735</v>
      </c>
      <c r="D419" s="210"/>
      <c r="E419" s="210" t="s">
        <v>739</v>
      </c>
      <c r="F419" s="210"/>
      <c r="G419" s="210" t="s">
        <v>128</v>
      </c>
      <c r="H419" s="211">
        <v>22.44</v>
      </c>
    </row>
    <row r="420" spans="1:8" ht="16.5" thickTop="1" thickBot="1" x14ac:dyDescent="0.3">
      <c r="A420" s="214">
        <v>8749</v>
      </c>
      <c r="B420" s="210" t="s">
        <v>738</v>
      </c>
      <c r="C420" s="210" t="s">
        <v>737</v>
      </c>
      <c r="D420" s="210"/>
      <c r="E420" s="210" t="s">
        <v>736</v>
      </c>
      <c r="F420" s="210"/>
      <c r="G420" s="210" t="s">
        <v>128</v>
      </c>
      <c r="H420" s="211">
        <v>22.68</v>
      </c>
    </row>
    <row r="421" spans="1:8" ht="16.5" thickTop="1" thickBot="1" x14ac:dyDescent="0.3">
      <c r="A421" s="214">
        <v>8750</v>
      </c>
      <c r="B421" s="210" t="s">
        <v>740</v>
      </c>
      <c r="C421" s="210"/>
      <c r="D421" s="210"/>
      <c r="E421" s="210" t="s">
        <v>130</v>
      </c>
      <c r="F421" s="210"/>
      <c r="G421" s="210" t="s">
        <v>128</v>
      </c>
      <c r="H421" s="211">
        <v>6.41</v>
      </c>
    </row>
    <row r="422" spans="1:8" ht="16.5" thickTop="1" thickBot="1" x14ac:dyDescent="0.3">
      <c r="A422" s="214">
        <v>8753</v>
      </c>
      <c r="B422" s="210" t="s">
        <v>741</v>
      </c>
      <c r="C422" s="210"/>
      <c r="D422" s="210"/>
      <c r="E422" s="210" t="s">
        <v>126</v>
      </c>
      <c r="F422" s="210"/>
      <c r="G422" s="210" t="s">
        <v>128</v>
      </c>
      <c r="H422" s="211">
        <v>2.87</v>
      </c>
    </row>
    <row r="423" spans="1:8" ht="16.5" thickTop="1" thickBot="1" x14ac:dyDescent="0.3">
      <c r="A423" s="214">
        <v>8754</v>
      </c>
      <c r="B423" s="210" t="s">
        <v>1184</v>
      </c>
      <c r="C423" s="210" t="s">
        <v>1185</v>
      </c>
      <c r="D423" s="210" t="s">
        <v>1186</v>
      </c>
      <c r="E423" s="210">
        <v>430</v>
      </c>
      <c r="F423" s="210" t="s">
        <v>1187</v>
      </c>
      <c r="G423" s="210" t="s">
        <v>1021</v>
      </c>
      <c r="H423" s="211">
        <v>63.94</v>
      </c>
    </row>
    <row r="424" spans="1:8" ht="16.5" thickTop="1" thickBot="1" x14ac:dyDescent="0.3">
      <c r="A424" s="214">
        <v>8755</v>
      </c>
      <c r="B424" s="210" t="s">
        <v>742</v>
      </c>
      <c r="C424" s="210" t="s">
        <v>341</v>
      </c>
      <c r="D424" s="210" t="s">
        <v>743</v>
      </c>
      <c r="E424" s="210">
        <v>0</v>
      </c>
      <c r="F424" s="210" t="s">
        <v>1188</v>
      </c>
      <c r="G424" s="210" t="s">
        <v>128</v>
      </c>
      <c r="H424" s="211">
        <v>3.8</v>
      </c>
    </row>
    <row r="425" spans="1:8" ht="31.5" thickTop="1" thickBot="1" x14ac:dyDescent="0.3">
      <c r="A425" s="214">
        <v>8770</v>
      </c>
      <c r="B425" s="210" t="s">
        <v>746</v>
      </c>
      <c r="C425" s="210"/>
      <c r="D425" s="210"/>
      <c r="E425" s="210" t="s">
        <v>747</v>
      </c>
      <c r="F425" s="210" t="s">
        <v>745</v>
      </c>
      <c r="G425" s="210" t="s">
        <v>128</v>
      </c>
      <c r="H425" s="211">
        <v>4.1100000000000003</v>
      </c>
    </row>
    <row r="426" spans="1:8" ht="31.5" thickTop="1" thickBot="1" x14ac:dyDescent="0.3">
      <c r="A426" s="214">
        <v>8771</v>
      </c>
      <c r="B426" s="210" t="s">
        <v>746</v>
      </c>
      <c r="C426" s="210"/>
      <c r="D426" s="210"/>
      <c r="E426" s="210" t="s">
        <v>748</v>
      </c>
      <c r="F426" s="210" t="s">
        <v>745</v>
      </c>
      <c r="G426" s="210" t="s">
        <v>128</v>
      </c>
      <c r="H426" s="211">
        <v>7.21</v>
      </c>
    </row>
    <row r="427" spans="1:8" ht="31.5" thickTop="1" thickBot="1" x14ac:dyDescent="0.3">
      <c r="A427" s="214">
        <v>8772</v>
      </c>
      <c r="B427" s="210" t="s">
        <v>746</v>
      </c>
      <c r="C427" s="210"/>
      <c r="D427" s="210"/>
      <c r="E427" s="210" t="s">
        <v>132</v>
      </c>
      <c r="F427" s="210" t="s">
        <v>745</v>
      </c>
      <c r="G427" s="210" t="s">
        <v>128</v>
      </c>
      <c r="H427" s="211">
        <v>13.66</v>
      </c>
    </row>
    <row r="428" spans="1:8" ht="31.5" thickTop="1" thickBot="1" x14ac:dyDescent="0.3">
      <c r="A428" s="214">
        <v>8773</v>
      </c>
      <c r="B428" s="210" t="s">
        <v>746</v>
      </c>
      <c r="C428" s="210"/>
      <c r="D428" s="210"/>
      <c r="E428" s="210" t="s">
        <v>445</v>
      </c>
      <c r="F428" s="210" t="s">
        <v>745</v>
      </c>
      <c r="G428" s="210" t="s">
        <v>128</v>
      </c>
      <c r="H428" s="211">
        <v>13.75</v>
      </c>
    </row>
    <row r="429" spans="1:8" ht="31.5" thickTop="1" thickBot="1" x14ac:dyDescent="0.3">
      <c r="A429" s="214">
        <v>8780</v>
      </c>
      <c r="B429" s="210" t="s">
        <v>750</v>
      </c>
      <c r="C429" s="210" t="s">
        <v>601</v>
      </c>
      <c r="D429" s="210" t="s">
        <v>751</v>
      </c>
      <c r="E429" s="210" t="s">
        <v>249</v>
      </c>
      <c r="F429" s="210" t="s">
        <v>749</v>
      </c>
      <c r="G429" s="210" t="s">
        <v>128</v>
      </c>
      <c r="H429" s="211">
        <v>31.05</v>
      </c>
    </row>
    <row r="430" spans="1:8" ht="31.5" thickTop="1" thickBot="1" x14ac:dyDescent="0.3">
      <c r="A430" s="214">
        <v>8781</v>
      </c>
      <c r="B430" s="210" t="s">
        <v>750</v>
      </c>
      <c r="C430" s="210" t="s">
        <v>601</v>
      </c>
      <c r="D430" s="210" t="s">
        <v>603</v>
      </c>
      <c r="E430" s="210" t="s">
        <v>178</v>
      </c>
      <c r="F430" s="210" t="s">
        <v>749</v>
      </c>
      <c r="G430" s="210" t="s">
        <v>128</v>
      </c>
      <c r="H430" s="211">
        <v>56.57</v>
      </c>
    </row>
    <row r="431" spans="1:8" ht="16.5" thickTop="1" thickBot="1" x14ac:dyDescent="0.3">
      <c r="A431" s="214">
        <v>8788</v>
      </c>
      <c r="B431" s="210" t="s">
        <v>752</v>
      </c>
      <c r="C431" s="210" t="s">
        <v>1189</v>
      </c>
      <c r="D431" s="210" t="s">
        <v>1190</v>
      </c>
      <c r="E431" s="210">
        <v>200</v>
      </c>
      <c r="F431" s="210" t="s">
        <v>1191</v>
      </c>
      <c r="G431" s="210" t="s">
        <v>128</v>
      </c>
      <c r="H431" s="211">
        <v>23.73</v>
      </c>
    </row>
    <row r="432" spans="1:8" ht="16.5" thickTop="1" thickBot="1" x14ac:dyDescent="0.3">
      <c r="A432" s="214">
        <v>8789</v>
      </c>
      <c r="B432" s="210" t="s">
        <v>753</v>
      </c>
      <c r="C432" s="210" t="s">
        <v>754</v>
      </c>
      <c r="D432" s="210"/>
      <c r="E432" s="210">
        <v>430</v>
      </c>
      <c r="F432" s="210"/>
      <c r="G432" s="210" t="s">
        <v>128</v>
      </c>
      <c r="H432" s="211">
        <v>56.81</v>
      </c>
    </row>
    <row r="433" spans="1:8" ht="16.5" thickTop="1" thickBot="1" x14ac:dyDescent="0.3">
      <c r="A433" s="214">
        <v>8790</v>
      </c>
      <c r="B433" s="210" t="s">
        <v>753</v>
      </c>
      <c r="C433" s="210" t="s">
        <v>755</v>
      </c>
      <c r="D433" s="210" t="s">
        <v>756</v>
      </c>
      <c r="E433" s="210" t="s">
        <v>145</v>
      </c>
      <c r="F433" s="210"/>
      <c r="G433" s="210" t="s">
        <v>128</v>
      </c>
      <c r="H433" s="211">
        <v>43.43</v>
      </c>
    </row>
    <row r="434" spans="1:8" ht="16.5" thickTop="1" thickBot="1" x14ac:dyDescent="0.3">
      <c r="A434" s="214">
        <v>8791</v>
      </c>
      <c r="B434" s="210" t="s">
        <v>753</v>
      </c>
      <c r="C434" s="210" t="s">
        <v>755</v>
      </c>
      <c r="D434" s="210" t="s">
        <v>757</v>
      </c>
      <c r="E434" s="210" t="s">
        <v>758</v>
      </c>
      <c r="F434" s="210"/>
      <c r="G434" s="210" t="s">
        <v>128</v>
      </c>
      <c r="H434" s="211">
        <v>47.57</v>
      </c>
    </row>
    <row r="435" spans="1:8" ht="16.5" thickTop="1" thickBot="1" x14ac:dyDescent="0.3">
      <c r="A435" s="214">
        <v>8792</v>
      </c>
      <c r="B435" s="210" t="s">
        <v>753</v>
      </c>
      <c r="C435" s="210" t="s">
        <v>759</v>
      </c>
      <c r="D435" s="210" t="s">
        <v>760</v>
      </c>
      <c r="E435" s="210" t="s">
        <v>333</v>
      </c>
      <c r="F435" s="210"/>
      <c r="G435" s="210" t="s">
        <v>128</v>
      </c>
      <c r="H435" s="211">
        <v>52.98</v>
      </c>
    </row>
    <row r="436" spans="1:8" ht="31.5" thickTop="1" thickBot="1" x14ac:dyDescent="0.3">
      <c r="A436" s="214">
        <v>8794</v>
      </c>
      <c r="B436" s="210" t="s">
        <v>762</v>
      </c>
      <c r="C436" s="210" t="s">
        <v>761</v>
      </c>
      <c r="D436" s="210" t="s">
        <v>763</v>
      </c>
      <c r="E436" s="210">
        <v>200</v>
      </c>
      <c r="F436" s="210" t="s">
        <v>1192</v>
      </c>
      <c r="G436" s="210" t="s">
        <v>128</v>
      </c>
      <c r="H436" s="211">
        <v>27.25</v>
      </c>
    </row>
    <row r="437" spans="1:8" ht="16.5" thickTop="1" thickBot="1" x14ac:dyDescent="0.3">
      <c r="A437" s="214">
        <v>8795</v>
      </c>
      <c r="B437" s="210" t="s">
        <v>764</v>
      </c>
      <c r="C437" s="210" t="s">
        <v>765</v>
      </c>
      <c r="D437" s="210" t="s">
        <v>1193</v>
      </c>
      <c r="E437" s="210">
        <v>280</v>
      </c>
      <c r="F437" s="210"/>
      <c r="G437" s="210" t="s">
        <v>128</v>
      </c>
      <c r="H437" s="211">
        <v>34.56</v>
      </c>
    </row>
    <row r="438" spans="1:8" ht="31.5" thickTop="1" thickBot="1" x14ac:dyDescent="0.3">
      <c r="A438" s="214">
        <v>8796</v>
      </c>
      <c r="B438" s="210" t="s">
        <v>762</v>
      </c>
      <c r="C438" s="210" t="s">
        <v>1194</v>
      </c>
      <c r="D438" s="210" t="s">
        <v>1195</v>
      </c>
      <c r="E438" s="210">
        <v>217</v>
      </c>
      <c r="F438" s="210" t="s">
        <v>1192</v>
      </c>
      <c r="G438" s="210" t="s">
        <v>128</v>
      </c>
      <c r="H438" s="211">
        <v>31.43</v>
      </c>
    </row>
    <row r="439" spans="1:8" ht="31.5" thickTop="1" thickBot="1" x14ac:dyDescent="0.3">
      <c r="A439" s="214">
        <v>8798</v>
      </c>
      <c r="B439" s="210" t="s">
        <v>767</v>
      </c>
      <c r="C439" s="210" t="s">
        <v>766</v>
      </c>
      <c r="D439" s="210" t="s">
        <v>768</v>
      </c>
      <c r="E439" s="210">
        <v>217</v>
      </c>
      <c r="F439" s="210" t="s">
        <v>1192</v>
      </c>
      <c r="G439" s="210" t="s">
        <v>128</v>
      </c>
      <c r="H439" s="211">
        <v>32.130000000000003</v>
      </c>
    </row>
    <row r="440" spans="1:8" ht="31.5" thickTop="1" thickBot="1" x14ac:dyDescent="0.3">
      <c r="A440" s="214">
        <v>8799</v>
      </c>
      <c r="B440" s="210" t="s">
        <v>770</v>
      </c>
      <c r="C440" s="210" t="s">
        <v>769</v>
      </c>
      <c r="D440" s="210" t="s">
        <v>771</v>
      </c>
      <c r="E440" s="210">
        <v>280</v>
      </c>
      <c r="F440" s="210" t="s">
        <v>1196</v>
      </c>
      <c r="G440" s="210" t="s">
        <v>128</v>
      </c>
      <c r="H440" s="211">
        <v>42.33</v>
      </c>
    </row>
    <row r="441" spans="1:8" ht="16.5" thickTop="1" thickBot="1" x14ac:dyDescent="0.3">
      <c r="A441" s="214">
        <v>8800</v>
      </c>
      <c r="B441" s="210" t="s">
        <v>772</v>
      </c>
      <c r="C441" s="210"/>
      <c r="D441" s="210"/>
      <c r="E441" s="210"/>
      <c r="F441" s="210" t="s">
        <v>773</v>
      </c>
      <c r="G441" s="210" t="s">
        <v>175</v>
      </c>
      <c r="H441" s="211">
        <v>0.55000000000000004</v>
      </c>
    </row>
    <row r="442" spans="1:8" ht="16.5" thickTop="1" thickBot="1" x14ac:dyDescent="0.3">
      <c r="A442" s="214">
        <v>8801</v>
      </c>
      <c r="B442" s="210" t="s">
        <v>772</v>
      </c>
      <c r="C442" s="210" t="s">
        <v>774</v>
      </c>
      <c r="D442" s="210" t="s">
        <v>775</v>
      </c>
      <c r="E442" s="210">
        <v>160</v>
      </c>
      <c r="F442" s="210"/>
      <c r="G442" s="210" t="s">
        <v>128</v>
      </c>
      <c r="H442" s="211">
        <v>12.78</v>
      </c>
    </row>
    <row r="443" spans="1:8" ht="16.5" thickTop="1" thickBot="1" x14ac:dyDescent="0.3">
      <c r="A443" s="214">
        <v>8802</v>
      </c>
      <c r="B443" s="210" t="s">
        <v>772</v>
      </c>
      <c r="C443" s="210" t="s">
        <v>776</v>
      </c>
      <c r="D443" s="210" t="s">
        <v>775</v>
      </c>
      <c r="E443" s="210">
        <v>234</v>
      </c>
      <c r="F443" s="210"/>
      <c r="G443" s="210" t="s">
        <v>128</v>
      </c>
      <c r="H443" s="211">
        <v>17.91</v>
      </c>
    </row>
    <row r="444" spans="1:8" ht="16.5" thickTop="1" thickBot="1" x14ac:dyDescent="0.3">
      <c r="A444" s="214">
        <v>8803</v>
      </c>
      <c r="B444" s="210" t="s">
        <v>772</v>
      </c>
      <c r="C444" s="210" t="s">
        <v>777</v>
      </c>
      <c r="D444" s="210" t="s">
        <v>775</v>
      </c>
      <c r="E444" s="210">
        <v>260</v>
      </c>
      <c r="F444" s="210"/>
      <c r="G444" s="210" t="s">
        <v>128</v>
      </c>
      <c r="H444" s="211">
        <v>21.1</v>
      </c>
    </row>
    <row r="445" spans="1:8" ht="16.5" thickTop="1" thickBot="1" x14ac:dyDescent="0.3">
      <c r="A445" s="214">
        <v>8804</v>
      </c>
      <c r="B445" s="210" t="s">
        <v>772</v>
      </c>
      <c r="C445" s="210" t="s">
        <v>778</v>
      </c>
      <c r="D445" s="210" t="s">
        <v>775</v>
      </c>
      <c r="E445" s="210">
        <v>300</v>
      </c>
      <c r="F445" s="210"/>
      <c r="G445" s="210" t="s">
        <v>128</v>
      </c>
      <c r="H445" s="211">
        <v>23.22</v>
      </c>
    </row>
    <row r="446" spans="1:8" ht="16.5" thickTop="1" thickBot="1" x14ac:dyDescent="0.3">
      <c r="A446" s="214">
        <v>8805</v>
      </c>
      <c r="B446" s="210" t="s">
        <v>772</v>
      </c>
      <c r="C446" s="210" t="s">
        <v>779</v>
      </c>
      <c r="D446" s="210" t="s">
        <v>775</v>
      </c>
      <c r="E446" s="210">
        <v>300</v>
      </c>
      <c r="F446" s="210"/>
      <c r="G446" s="210" t="s">
        <v>128</v>
      </c>
      <c r="H446" s="211">
        <v>24.85</v>
      </c>
    </row>
    <row r="447" spans="1:8" ht="16.5" thickTop="1" thickBot="1" x14ac:dyDescent="0.3">
      <c r="A447" s="214">
        <v>8806</v>
      </c>
      <c r="B447" s="210" t="s">
        <v>772</v>
      </c>
      <c r="C447" s="210" t="s">
        <v>780</v>
      </c>
      <c r="D447" s="210" t="s">
        <v>775</v>
      </c>
      <c r="E447" s="210">
        <v>165</v>
      </c>
      <c r="F447" s="210"/>
      <c r="G447" s="210" t="s">
        <v>128</v>
      </c>
      <c r="H447" s="211">
        <v>14.32</v>
      </c>
    </row>
    <row r="448" spans="1:8" ht="16.5" thickTop="1" thickBot="1" x14ac:dyDescent="0.3">
      <c r="A448" s="214">
        <v>8807</v>
      </c>
      <c r="B448" s="210" t="s">
        <v>772</v>
      </c>
      <c r="C448" s="210" t="s">
        <v>780</v>
      </c>
      <c r="D448" s="210" t="s">
        <v>781</v>
      </c>
      <c r="E448" s="210">
        <v>285</v>
      </c>
      <c r="F448" s="210" t="s">
        <v>782</v>
      </c>
      <c r="G448" s="210" t="s">
        <v>128</v>
      </c>
      <c r="H448" s="211">
        <v>22.64</v>
      </c>
    </row>
    <row r="449" spans="1:8" ht="16.5" thickTop="1" thickBot="1" x14ac:dyDescent="0.3">
      <c r="A449" s="214">
        <v>8808</v>
      </c>
      <c r="B449" s="210" t="s">
        <v>772</v>
      </c>
      <c r="C449" s="210" t="s">
        <v>776</v>
      </c>
      <c r="D449" s="210" t="s">
        <v>781</v>
      </c>
      <c r="E449" s="210">
        <v>340</v>
      </c>
      <c r="F449" s="210" t="s">
        <v>782</v>
      </c>
      <c r="G449" s="210" t="s">
        <v>128</v>
      </c>
      <c r="H449" s="211">
        <v>22.99</v>
      </c>
    </row>
    <row r="450" spans="1:8" ht="16.5" thickTop="1" thickBot="1" x14ac:dyDescent="0.3">
      <c r="A450" s="214">
        <v>8809</v>
      </c>
      <c r="B450" s="210" t="s">
        <v>772</v>
      </c>
      <c r="C450" s="210" t="s">
        <v>777</v>
      </c>
      <c r="D450" s="210" t="s">
        <v>781</v>
      </c>
      <c r="E450" s="210">
        <v>360</v>
      </c>
      <c r="F450" s="210" t="s">
        <v>782</v>
      </c>
      <c r="G450" s="210" t="s">
        <v>128</v>
      </c>
      <c r="H450" s="211">
        <v>26.55</v>
      </c>
    </row>
    <row r="451" spans="1:8" ht="16.5" thickTop="1" thickBot="1" x14ac:dyDescent="0.3">
      <c r="A451" s="214">
        <v>8810</v>
      </c>
      <c r="B451" s="210" t="s">
        <v>772</v>
      </c>
      <c r="C451" s="210" t="s">
        <v>778</v>
      </c>
      <c r="D451" s="210" t="s">
        <v>781</v>
      </c>
      <c r="E451" s="210">
        <v>362</v>
      </c>
      <c r="F451" s="210" t="s">
        <v>782</v>
      </c>
      <c r="G451" s="210" t="s">
        <v>128</v>
      </c>
      <c r="H451" s="211">
        <v>26.82</v>
      </c>
    </row>
    <row r="452" spans="1:8" ht="16.5" thickTop="1" thickBot="1" x14ac:dyDescent="0.3">
      <c r="A452" s="214">
        <v>8811</v>
      </c>
      <c r="B452" s="210" t="s">
        <v>772</v>
      </c>
      <c r="C452" s="210" t="s">
        <v>779</v>
      </c>
      <c r="D452" s="210" t="s">
        <v>781</v>
      </c>
      <c r="E452" s="210">
        <v>362</v>
      </c>
      <c r="F452" s="210" t="s">
        <v>782</v>
      </c>
      <c r="G452" s="210" t="s">
        <v>128</v>
      </c>
      <c r="H452" s="211">
        <v>27.55</v>
      </c>
    </row>
    <row r="453" spans="1:8" ht="16.5" thickTop="1" thickBot="1" x14ac:dyDescent="0.3">
      <c r="A453" s="214">
        <v>8820</v>
      </c>
      <c r="B453" s="210" t="s">
        <v>783</v>
      </c>
      <c r="C453" s="210" t="s">
        <v>784</v>
      </c>
      <c r="D453" s="210"/>
      <c r="E453" s="210">
        <v>0</v>
      </c>
      <c r="F453" s="210"/>
      <c r="G453" s="210" t="s">
        <v>128</v>
      </c>
      <c r="H453" s="211">
        <v>1.75</v>
      </c>
    </row>
    <row r="454" spans="1:8" ht="16.5" thickTop="1" thickBot="1" x14ac:dyDescent="0.3">
      <c r="A454" s="214">
        <v>8821</v>
      </c>
      <c r="B454" s="210" t="s">
        <v>785</v>
      </c>
      <c r="C454" s="210" t="s">
        <v>786</v>
      </c>
      <c r="D454" s="210"/>
      <c r="E454" s="210">
        <v>0</v>
      </c>
      <c r="F454" s="210"/>
      <c r="G454" s="210" t="s">
        <v>128</v>
      </c>
      <c r="H454" s="211">
        <v>1.56</v>
      </c>
    </row>
    <row r="455" spans="1:8" ht="31.5" thickTop="1" thickBot="1" x14ac:dyDescent="0.3">
      <c r="A455" s="214">
        <v>8822</v>
      </c>
      <c r="B455" s="210" t="s">
        <v>788</v>
      </c>
      <c r="C455" s="210" t="s">
        <v>787</v>
      </c>
      <c r="D455" s="210"/>
      <c r="E455" s="210">
        <v>230</v>
      </c>
      <c r="F455" s="210"/>
      <c r="G455" s="210" t="s">
        <v>128</v>
      </c>
      <c r="H455" s="211">
        <v>53.22</v>
      </c>
    </row>
    <row r="456" spans="1:8" ht="16.5" thickTop="1" thickBot="1" x14ac:dyDescent="0.3">
      <c r="A456" s="214">
        <v>8823</v>
      </c>
      <c r="B456" s="210" t="s">
        <v>789</v>
      </c>
      <c r="C456" s="210" t="s">
        <v>790</v>
      </c>
      <c r="D456" s="210"/>
      <c r="E456" s="210">
        <v>700</v>
      </c>
      <c r="F456" s="210"/>
      <c r="G456" s="210" t="s">
        <v>128</v>
      </c>
      <c r="H456" s="211">
        <v>118.5</v>
      </c>
    </row>
    <row r="457" spans="1:8" ht="16.5" thickTop="1" thickBot="1" x14ac:dyDescent="0.3">
      <c r="A457" s="214">
        <v>8824</v>
      </c>
      <c r="B457" s="210" t="s">
        <v>284</v>
      </c>
      <c r="C457" s="210" t="s">
        <v>791</v>
      </c>
      <c r="D457" s="210"/>
      <c r="E457" s="210" t="s">
        <v>792</v>
      </c>
      <c r="F457" s="210"/>
      <c r="G457" s="210" t="s">
        <v>128</v>
      </c>
      <c r="H457" s="211">
        <v>64.790000000000006</v>
      </c>
    </row>
    <row r="458" spans="1:8" ht="16.5" thickTop="1" thickBot="1" x14ac:dyDescent="0.3">
      <c r="A458" s="214">
        <v>8825</v>
      </c>
      <c r="B458" s="210" t="s">
        <v>284</v>
      </c>
      <c r="C458" s="210" t="s">
        <v>793</v>
      </c>
      <c r="D458" s="210"/>
      <c r="E458" s="210" t="s">
        <v>794</v>
      </c>
      <c r="F458" s="210"/>
      <c r="G458" s="210" t="s">
        <v>128</v>
      </c>
      <c r="H458" s="211">
        <v>128.66999999999999</v>
      </c>
    </row>
    <row r="459" spans="1:8" ht="16.5" thickTop="1" thickBot="1" x14ac:dyDescent="0.3">
      <c r="A459" s="214">
        <v>8840</v>
      </c>
      <c r="B459" s="210" t="s">
        <v>795</v>
      </c>
      <c r="C459" s="210" t="s">
        <v>796</v>
      </c>
      <c r="D459" s="210" t="s">
        <v>797</v>
      </c>
      <c r="E459" s="210" t="s">
        <v>798</v>
      </c>
      <c r="F459" s="210"/>
      <c r="G459" s="210" t="s">
        <v>128</v>
      </c>
      <c r="H459" s="211">
        <v>40.19</v>
      </c>
    </row>
    <row r="460" spans="1:8" ht="31.5" thickTop="1" thickBot="1" x14ac:dyDescent="0.3">
      <c r="A460" s="214">
        <v>8841</v>
      </c>
      <c r="B460" s="210" t="s">
        <v>800</v>
      </c>
      <c r="C460" s="210" t="s">
        <v>799</v>
      </c>
      <c r="D460" s="210"/>
      <c r="E460" s="210">
        <v>200</v>
      </c>
      <c r="F460" s="210"/>
      <c r="G460" s="210" t="s">
        <v>128</v>
      </c>
      <c r="H460" s="211">
        <v>32.01</v>
      </c>
    </row>
    <row r="461" spans="1:8" ht="16.5" thickTop="1" thickBot="1" x14ac:dyDescent="0.3">
      <c r="A461" s="214">
        <v>8842</v>
      </c>
      <c r="B461" s="210" t="s">
        <v>801</v>
      </c>
      <c r="C461" s="210" t="s">
        <v>802</v>
      </c>
      <c r="D461" s="210"/>
      <c r="E461" s="210">
        <v>0</v>
      </c>
      <c r="F461" s="210" t="s">
        <v>1197</v>
      </c>
      <c r="G461" s="210" t="s">
        <v>128</v>
      </c>
      <c r="H461" s="211">
        <v>14.73</v>
      </c>
    </row>
    <row r="462" spans="1:8" ht="16.5" thickTop="1" thickBot="1" x14ac:dyDescent="0.3">
      <c r="A462" s="214">
        <v>8843</v>
      </c>
      <c r="B462" s="210" t="s">
        <v>803</v>
      </c>
      <c r="C462" s="210" t="s">
        <v>804</v>
      </c>
      <c r="D462" s="210"/>
      <c r="E462" s="210">
        <v>0</v>
      </c>
      <c r="F462" s="210" t="s">
        <v>1197</v>
      </c>
      <c r="G462" s="210" t="s">
        <v>128</v>
      </c>
      <c r="H462" s="211">
        <v>13.87</v>
      </c>
    </row>
    <row r="463" spans="1:8" ht="16.5" thickTop="1" thickBot="1" x14ac:dyDescent="0.3">
      <c r="A463" s="214">
        <v>8844</v>
      </c>
      <c r="B463" s="210" t="s">
        <v>805</v>
      </c>
      <c r="C463" s="210" t="s">
        <v>806</v>
      </c>
      <c r="D463" s="210" t="s">
        <v>807</v>
      </c>
      <c r="E463" s="210">
        <v>400</v>
      </c>
      <c r="F463" s="210"/>
      <c r="G463" s="210" t="s">
        <v>128</v>
      </c>
      <c r="H463" s="211">
        <v>86.1</v>
      </c>
    </row>
    <row r="464" spans="1:8" ht="16.5" thickTop="1" thickBot="1" x14ac:dyDescent="0.3">
      <c r="A464" s="214">
        <v>8845</v>
      </c>
      <c r="B464" s="210" t="s">
        <v>808</v>
      </c>
      <c r="C464" s="210" t="s">
        <v>809</v>
      </c>
      <c r="D464" s="210" t="s">
        <v>810</v>
      </c>
      <c r="E464" s="210">
        <v>340</v>
      </c>
      <c r="F464" s="210"/>
      <c r="G464" s="210" t="s">
        <v>128</v>
      </c>
      <c r="H464" s="211">
        <v>31.55</v>
      </c>
    </row>
    <row r="465" spans="1:8" ht="31.5" thickTop="1" thickBot="1" x14ac:dyDescent="0.3">
      <c r="A465" s="214">
        <v>8846</v>
      </c>
      <c r="B465" s="210" t="s">
        <v>808</v>
      </c>
      <c r="C465" s="210" t="s">
        <v>1198</v>
      </c>
      <c r="D465" s="210" t="s">
        <v>810</v>
      </c>
      <c r="E465" s="210">
        <v>340</v>
      </c>
      <c r="F465" s="210"/>
      <c r="G465" s="210" t="s">
        <v>128</v>
      </c>
      <c r="H465" s="211">
        <v>20.329999999999998</v>
      </c>
    </row>
    <row r="466" spans="1:8" ht="31.5" thickTop="1" thickBot="1" x14ac:dyDescent="0.3">
      <c r="A466" s="214">
        <v>8847</v>
      </c>
      <c r="B466" s="210" t="s">
        <v>812</v>
      </c>
      <c r="C466" s="210" t="s">
        <v>1199</v>
      </c>
      <c r="D466" s="210" t="s">
        <v>811</v>
      </c>
      <c r="E466" s="210">
        <v>0</v>
      </c>
      <c r="F466" s="210" t="s">
        <v>1197</v>
      </c>
      <c r="G466" s="210" t="s">
        <v>128</v>
      </c>
      <c r="H466" s="211">
        <v>31.69</v>
      </c>
    </row>
    <row r="467" spans="1:8" ht="31.5" thickTop="1" thickBot="1" x14ac:dyDescent="0.3">
      <c r="A467" s="214">
        <v>8848</v>
      </c>
      <c r="B467" s="210" t="s">
        <v>812</v>
      </c>
      <c r="C467" s="210" t="s">
        <v>813</v>
      </c>
      <c r="D467" s="210"/>
      <c r="E467" s="210">
        <v>310</v>
      </c>
      <c r="F467" s="210"/>
      <c r="G467" s="210" t="s">
        <v>128</v>
      </c>
      <c r="H467" s="211">
        <v>50.69</v>
      </c>
    </row>
    <row r="468" spans="1:8" ht="31.5" thickTop="1" thickBot="1" x14ac:dyDescent="0.3">
      <c r="A468" s="214">
        <v>8849</v>
      </c>
      <c r="B468" s="210" t="s">
        <v>805</v>
      </c>
      <c r="C468" s="210" t="s">
        <v>1200</v>
      </c>
      <c r="D468" s="210"/>
      <c r="E468" s="210">
        <v>280</v>
      </c>
      <c r="F468" s="210" t="s">
        <v>1201</v>
      </c>
      <c r="G468" s="210" t="s">
        <v>128</v>
      </c>
      <c r="H468" s="211">
        <v>55.37</v>
      </c>
    </row>
    <row r="469" spans="1:8" ht="16.5" thickTop="1" thickBot="1" x14ac:dyDescent="0.3">
      <c r="A469" s="214">
        <v>8850</v>
      </c>
      <c r="B469" s="210" t="s">
        <v>805</v>
      </c>
      <c r="C469" s="210" t="s">
        <v>814</v>
      </c>
      <c r="D469" s="210"/>
      <c r="E469" s="210">
        <v>260</v>
      </c>
      <c r="F469" s="210"/>
      <c r="G469" s="210" t="s">
        <v>128</v>
      </c>
      <c r="H469" s="211">
        <v>47.12</v>
      </c>
    </row>
    <row r="470" spans="1:8" ht="31.5" thickTop="1" thickBot="1" x14ac:dyDescent="0.3">
      <c r="A470" s="214">
        <v>8851</v>
      </c>
      <c r="B470" s="210" t="s">
        <v>816</v>
      </c>
      <c r="C470" s="210" t="s">
        <v>815</v>
      </c>
      <c r="D470" s="210"/>
      <c r="E470" s="210">
        <v>230</v>
      </c>
      <c r="F470" s="210" t="s">
        <v>1202</v>
      </c>
      <c r="G470" s="210" t="s">
        <v>128</v>
      </c>
      <c r="H470" s="211">
        <v>42.78</v>
      </c>
    </row>
    <row r="471" spans="1:8" ht="31.5" thickTop="1" thickBot="1" x14ac:dyDescent="0.3">
      <c r="A471" s="214">
        <v>8852</v>
      </c>
      <c r="B471" s="210" t="s">
        <v>805</v>
      </c>
      <c r="C471" s="210" t="s">
        <v>817</v>
      </c>
      <c r="D471" s="210"/>
      <c r="E471" s="210">
        <v>410</v>
      </c>
      <c r="F471" s="210"/>
      <c r="G471" s="210" t="s">
        <v>128</v>
      </c>
      <c r="H471" s="211">
        <v>68.040000000000006</v>
      </c>
    </row>
    <row r="472" spans="1:8" ht="31.5" thickTop="1" thickBot="1" x14ac:dyDescent="0.3">
      <c r="A472" s="214">
        <v>8853</v>
      </c>
      <c r="B472" s="210" t="s">
        <v>805</v>
      </c>
      <c r="C472" s="210" t="s">
        <v>818</v>
      </c>
      <c r="D472" s="210"/>
      <c r="E472" s="210">
        <v>410</v>
      </c>
      <c r="F472" s="210"/>
      <c r="G472" s="210" t="s">
        <v>128</v>
      </c>
      <c r="H472" s="211">
        <v>45.89</v>
      </c>
    </row>
    <row r="473" spans="1:8" ht="16.5" thickTop="1" thickBot="1" x14ac:dyDescent="0.3">
      <c r="A473" s="214">
        <v>8854</v>
      </c>
      <c r="B473" s="210" t="s">
        <v>819</v>
      </c>
      <c r="C473" s="210" t="s">
        <v>820</v>
      </c>
      <c r="D473" s="210"/>
      <c r="E473" s="210" t="s">
        <v>821</v>
      </c>
      <c r="F473" s="210"/>
      <c r="G473" s="210" t="s">
        <v>128</v>
      </c>
      <c r="H473" s="211">
        <v>98.84</v>
      </c>
    </row>
    <row r="474" spans="1:8" ht="31.5" thickTop="1" thickBot="1" x14ac:dyDescent="0.3">
      <c r="A474" s="214">
        <v>8870</v>
      </c>
      <c r="B474" s="210" t="s">
        <v>1203</v>
      </c>
      <c r="C474" s="210" t="s">
        <v>1204</v>
      </c>
      <c r="D474" s="210" t="s">
        <v>823</v>
      </c>
      <c r="E474" s="210">
        <v>13.5</v>
      </c>
      <c r="F474" s="210"/>
      <c r="G474" s="210" t="s">
        <v>128</v>
      </c>
      <c r="H474" s="211">
        <v>11.11</v>
      </c>
    </row>
    <row r="475" spans="1:8" ht="16.5" thickTop="1" thickBot="1" x14ac:dyDescent="0.3">
      <c r="A475" s="214">
        <v>8871</v>
      </c>
      <c r="B475" s="210" t="s">
        <v>822</v>
      </c>
      <c r="C475" s="210" t="s">
        <v>824</v>
      </c>
      <c r="D475" s="210"/>
      <c r="E475" s="210"/>
      <c r="F475" s="210"/>
      <c r="G475" s="210" t="s">
        <v>128</v>
      </c>
      <c r="H475" s="211">
        <v>6.93</v>
      </c>
    </row>
    <row r="476" spans="1:8" ht="16.5" thickTop="1" thickBot="1" x14ac:dyDescent="0.3">
      <c r="A476" s="214">
        <v>8872</v>
      </c>
      <c r="B476" s="210" t="s">
        <v>825</v>
      </c>
      <c r="C476" s="210" t="s">
        <v>826</v>
      </c>
      <c r="D476" s="210" t="s">
        <v>1205</v>
      </c>
      <c r="E476" s="210" t="s">
        <v>1206</v>
      </c>
      <c r="F476" s="210"/>
      <c r="G476" s="210" t="s">
        <v>128</v>
      </c>
      <c r="H476" s="211">
        <v>49.42</v>
      </c>
    </row>
    <row r="477" spans="1:8" ht="31.5" thickTop="1" thickBot="1" x14ac:dyDescent="0.3">
      <c r="A477" s="214">
        <v>8900</v>
      </c>
      <c r="B477" s="210" t="s">
        <v>828</v>
      </c>
      <c r="C477" s="210" t="s">
        <v>827</v>
      </c>
      <c r="D477" s="210"/>
      <c r="E477" s="210">
        <v>420</v>
      </c>
      <c r="F477" s="210"/>
      <c r="G477" s="210" t="s">
        <v>128</v>
      </c>
      <c r="H477" s="211">
        <v>467</v>
      </c>
    </row>
    <row r="478" spans="1:8" ht="31.5" thickTop="1" thickBot="1" x14ac:dyDescent="0.3">
      <c r="A478" s="214">
        <v>8901</v>
      </c>
      <c r="B478" s="210" t="s">
        <v>828</v>
      </c>
      <c r="C478" s="210" t="s">
        <v>829</v>
      </c>
      <c r="D478" s="210"/>
      <c r="E478" s="210">
        <v>420</v>
      </c>
      <c r="F478" s="210"/>
      <c r="G478" s="210" t="s">
        <v>128</v>
      </c>
      <c r="H478" s="211">
        <v>489</v>
      </c>
    </row>
    <row r="479" spans="1:8" ht="31.5" thickTop="1" thickBot="1" x14ac:dyDescent="0.3">
      <c r="A479" s="214">
        <v>8902</v>
      </c>
      <c r="B479" s="210" t="s">
        <v>828</v>
      </c>
      <c r="C479" s="210" t="s">
        <v>830</v>
      </c>
      <c r="D479" s="210"/>
      <c r="E479" s="210">
        <v>650</v>
      </c>
      <c r="F479" s="210" t="s">
        <v>831</v>
      </c>
      <c r="G479" s="210" t="s">
        <v>128</v>
      </c>
      <c r="H479" s="211">
        <v>575</v>
      </c>
    </row>
    <row r="480" spans="1:8" ht="16.5" thickTop="1" thickBot="1" x14ac:dyDescent="0.3">
      <c r="A480" s="214">
        <v>8903</v>
      </c>
      <c r="B480" s="210" t="s">
        <v>828</v>
      </c>
      <c r="C480" s="210" t="s">
        <v>832</v>
      </c>
      <c r="D480" s="210"/>
      <c r="E480" s="210">
        <v>650</v>
      </c>
      <c r="F480" s="210" t="s">
        <v>833</v>
      </c>
      <c r="G480" s="210" t="s">
        <v>128</v>
      </c>
      <c r="H480" s="211">
        <v>585.47</v>
      </c>
    </row>
    <row r="481" spans="1:8" ht="31.5" thickTop="1" thickBot="1" x14ac:dyDescent="0.3">
      <c r="A481" s="214">
        <v>8904</v>
      </c>
      <c r="B481" s="210" t="s">
        <v>828</v>
      </c>
      <c r="C481" s="210" t="s">
        <v>834</v>
      </c>
      <c r="D481" s="210"/>
      <c r="E481" s="210">
        <v>450</v>
      </c>
      <c r="F481" s="210" t="s">
        <v>835</v>
      </c>
      <c r="G481" s="210" t="s">
        <v>128</v>
      </c>
      <c r="H481" s="211">
        <v>763.3</v>
      </c>
    </row>
    <row r="482" spans="1:8" ht="16.5" thickTop="1" thickBot="1" x14ac:dyDescent="0.3">
      <c r="A482" s="214">
        <v>8905</v>
      </c>
      <c r="B482" s="210" t="s">
        <v>828</v>
      </c>
      <c r="C482" s="210" t="s">
        <v>836</v>
      </c>
      <c r="D482" s="210"/>
      <c r="E482" s="210">
        <v>250</v>
      </c>
      <c r="F482" s="210"/>
      <c r="G482" s="210" t="s">
        <v>128</v>
      </c>
      <c r="H482" s="211">
        <v>625.35</v>
      </c>
    </row>
    <row r="483" spans="1:8" ht="16.5" thickTop="1" thickBot="1" x14ac:dyDescent="0.3">
      <c r="A483" s="214">
        <v>8906</v>
      </c>
      <c r="B483" s="210" t="s">
        <v>837</v>
      </c>
      <c r="C483" s="210" t="s">
        <v>838</v>
      </c>
      <c r="D483" s="210"/>
      <c r="E483" s="210">
        <v>310</v>
      </c>
      <c r="F483" s="210"/>
      <c r="G483" s="210" t="s">
        <v>128</v>
      </c>
      <c r="H483" s="211">
        <v>476.6</v>
      </c>
    </row>
    <row r="484" spans="1:8" ht="31.5" thickTop="1" thickBot="1" x14ac:dyDescent="0.3">
      <c r="A484" s="214">
        <v>8907</v>
      </c>
      <c r="B484" s="210" t="s">
        <v>837</v>
      </c>
      <c r="C484" s="210" t="s">
        <v>839</v>
      </c>
      <c r="D484" s="210"/>
      <c r="E484" s="210">
        <v>350</v>
      </c>
      <c r="F484" s="210"/>
      <c r="G484" s="210" t="s">
        <v>128</v>
      </c>
      <c r="H484" s="211">
        <v>507.2</v>
      </c>
    </row>
    <row r="485" spans="1:8" ht="31.5" thickTop="1" thickBot="1" x14ac:dyDescent="0.3">
      <c r="A485" s="214">
        <v>8908</v>
      </c>
      <c r="B485" s="210" t="s">
        <v>841</v>
      </c>
      <c r="C485" s="210" t="s">
        <v>840</v>
      </c>
      <c r="D485" s="210" t="s">
        <v>842</v>
      </c>
      <c r="E485" s="210">
        <v>1890</v>
      </c>
      <c r="F485" s="210" t="s">
        <v>843</v>
      </c>
      <c r="G485" s="210" t="s">
        <v>128</v>
      </c>
      <c r="H485" s="211">
        <v>2974.45</v>
      </c>
    </row>
    <row r="486" spans="1:8" ht="31.5" thickTop="1" thickBot="1" x14ac:dyDescent="0.3">
      <c r="A486" s="214">
        <v>8909</v>
      </c>
      <c r="B486" s="210" t="s">
        <v>828</v>
      </c>
      <c r="C486" s="210" t="s">
        <v>844</v>
      </c>
      <c r="D486" s="210" t="s">
        <v>842</v>
      </c>
      <c r="E486" s="210">
        <v>1890</v>
      </c>
      <c r="F486" s="210" t="s">
        <v>845</v>
      </c>
      <c r="G486" s="210" t="s">
        <v>128</v>
      </c>
      <c r="H486" s="211">
        <v>5559.04</v>
      </c>
    </row>
    <row r="487" spans="1:8" ht="31.5" thickTop="1" thickBot="1" x14ac:dyDescent="0.3">
      <c r="A487" s="214">
        <v>8910</v>
      </c>
      <c r="B487" s="210" t="s">
        <v>846</v>
      </c>
      <c r="C487" s="210" t="s">
        <v>847</v>
      </c>
      <c r="D487" s="210" t="s">
        <v>848</v>
      </c>
      <c r="E487" s="210">
        <v>2850</v>
      </c>
      <c r="F487" s="210" t="s">
        <v>845</v>
      </c>
      <c r="G487" s="210" t="s">
        <v>128</v>
      </c>
      <c r="H487" s="211">
        <v>10857.5</v>
      </c>
    </row>
    <row r="488" spans="1:8" ht="16.5" thickTop="1" thickBot="1" x14ac:dyDescent="0.3">
      <c r="A488" s="214">
        <v>8911</v>
      </c>
      <c r="B488" s="210" t="s">
        <v>849</v>
      </c>
      <c r="C488" s="210" t="s">
        <v>1207</v>
      </c>
      <c r="D488" s="210" t="s">
        <v>850</v>
      </c>
      <c r="E488" s="210">
        <v>675</v>
      </c>
      <c r="F488" s="210" t="s">
        <v>851</v>
      </c>
      <c r="G488" s="210" t="s">
        <v>128</v>
      </c>
      <c r="H488" s="211">
        <v>620.38</v>
      </c>
    </row>
    <row r="489" spans="1:8" ht="16.5" thickTop="1" thickBot="1" x14ac:dyDescent="0.3">
      <c r="A489" s="214">
        <v>8912</v>
      </c>
      <c r="B489" s="210" t="s">
        <v>849</v>
      </c>
      <c r="C489" s="210" t="s">
        <v>852</v>
      </c>
      <c r="D489" s="210" t="s">
        <v>850</v>
      </c>
      <c r="E489" s="210">
        <v>420</v>
      </c>
      <c r="F489" s="210" t="s">
        <v>851</v>
      </c>
      <c r="G489" s="210" t="s">
        <v>128</v>
      </c>
      <c r="H489" s="211">
        <v>607.91999999999996</v>
      </c>
    </row>
    <row r="490" spans="1:8" ht="16.5" thickTop="1" thickBot="1" x14ac:dyDescent="0.3">
      <c r="A490" s="214">
        <v>8913</v>
      </c>
      <c r="B490" s="210" t="s">
        <v>828</v>
      </c>
      <c r="C490" s="210" t="s">
        <v>853</v>
      </c>
      <c r="D490" s="210"/>
      <c r="E490" s="210">
        <v>726</v>
      </c>
      <c r="F490" s="210"/>
      <c r="G490" s="210" t="s">
        <v>128</v>
      </c>
      <c r="H490" s="211">
        <v>570.24</v>
      </c>
    </row>
    <row r="491" spans="1:8" ht="16.5" thickTop="1" thickBot="1" x14ac:dyDescent="0.3">
      <c r="A491" s="214">
        <v>8914</v>
      </c>
      <c r="B491" s="210" t="s">
        <v>854</v>
      </c>
      <c r="C491" s="210" t="s">
        <v>855</v>
      </c>
      <c r="D491" s="210"/>
      <c r="E491" s="210">
        <v>669</v>
      </c>
      <c r="F491" s="210"/>
      <c r="G491" s="210" t="s">
        <v>128</v>
      </c>
      <c r="H491" s="211">
        <v>1318.11</v>
      </c>
    </row>
    <row r="492" spans="1:8" ht="16.5" thickTop="1" thickBot="1" x14ac:dyDescent="0.3">
      <c r="A492" s="214">
        <v>8915</v>
      </c>
      <c r="B492" s="210" t="s">
        <v>856</v>
      </c>
      <c r="C492" s="210" t="s">
        <v>857</v>
      </c>
      <c r="D492" s="210"/>
      <c r="E492" s="210">
        <v>850</v>
      </c>
      <c r="F492" s="210"/>
      <c r="G492" s="210" t="s">
        <v>128</v>
      </c>
      <c r="H492" s="211">
        <v>738.12</v>
      </c>
    </row>
    <row r="493" spans="1:8" ht="16.5" thickTop="1" thickBot="1" x14ac:dyDescent="0.3">
      <c r="A493" s="214">
        <v>8916</v>
      </c>
      <c r="B493" s="210" t="s">
        <v>856</v>
      </c>
      <c r="C493" s="210" t="s">
        <v>858</v>
      </c>
      <c r="D493" s="210"/>
      <c r="E493" s="210">
        <v>550</v>
      </c>
      <c r="F493" s="210"/>
      <c r="G493" s="210" t="s">
        <v>128</v>
      </c>
      <c r="H493" s="211">
        <v>1108.33</v>
      </c>
    </row>
    <row r="494" spans="1:8" ht="16.5" thickTop="1" thickBot="1" x14ac:dyDescent="0.3">
      <c r="A494" s="214">
        <v>8917</v>
      </c>
      <c r="B494" s="210" t="s">
        <v>859</v>
      </c>
      <c r="C494" s="210" t="s">
        <v>860</v>
      </c>
      <c r="D494" s="210"/>
      <c r="E494" s="210">
        <v>290</v>
      </c>
      <c r="F494" s="210"/>
      <c r="G494" s="210" t="s">
        <v>128</v>
      </c>
      <c r="H494" s="211">
        <v>466.67</v>
      </c>
    </row>
    <row r="495" spans="1:8" ht="31.5" thickTop="1" thickBot="1" x14ac:dyDescent="0.3">
      <c r="A495" s="214">
        <v>8918</v>
      </c>
      <c r="B495" s="210" t="s">
        <v>1208</v>
      </c>
      <c r="C495" s="210" t="s">
        <v>1209</v>
      </c>
      <c r="D495" s="210"/>
      <c r="E495" s="210">
        <v>1100</v>
      </c>
      <c r="F495" s="210" t="s">
        <v>1210</v>
      </c>
      <c r="G495" s="210" t="s">
        <v>128</v>
      </c>
      <c r="H495" s="211">
        <v>1376.74</v>
      </c>
    </row>
    <row r="496" spans="1:8" ht="31.5" thickTop="1" thickBot="1" x14ac:dyDescent="0.3">
      <c r="A496" s="214">
        <v>8943</v>
      </c>
      <c r="B496" s="210" t="s">
        <v>862</v>
      </c>
      <c r="C496" s="210" t="s">
        <v>863</v>
      </c>
      <c r="D496" s="210"/>
      <c r="E496" s="210">
        <v>30</v>
      </c>
      <c r="F496" s="210" t="s">
        <v>861</v>
      </c>
      <c r="G496" s="210" t="s">
        <v>128</v>
      </c>
      <c r="H496" s="211">
        <v>20.16</v>
      </c>
    </row>
    <row r="497" spans="1:8" ht="31.5" thickTop="1" thickBot="1" x14ac:dyDescent="0.3">
      <c r="A497" s="214">
        <v>8944</v>
      </c>
      <c r="B497" s="210" t="s">
        <v>865</v>
      </c>
      <c r="C497" s="210" t="s">
        <v>575</v>
      </c>
      <c r="D497" s="210"/>
      <c r="E497" s="210"/>
      <c r="F497" s="210" t="s">
        <v>864</v>
      </c>
      <c r="G497" s="210" t="s">
        <v>128</v>
      </c>
      <c r="H497" s="211">
        <v>14.84</v>
      </c>
    </row>
    <row r="498" spans="1:8" ht="16.5" thickTop="1" thickBot="1" x14ac:dyDescent="0.3">
      <c r="A498" s="215">
        <v>8945</v>
      </c>
      <c r="B498" s="216" t="s">
        <v>1211</v>
      </c>
      <c r="C498" s="216" t="s">
        <v>866</v>
      </c>
      <c r="D498" s="216" t="s">
        <v>574</v>
      </c>
      <c r="E498" s="216"/>
      <c r="F498" s="216" t="s">
        <v>1212</v>
      </c>
      <c r="G498" s="216" t="s">
        <v>128</v>
      </c>
      <c r="H498" s="217">
        <v>6.44</v>
      </c>
    </row>
    <row r="499" spans="1:8" ht="16.5" thickTop="1" thickBot="1" x14ac:dyDescent="0.3">
      <c r="A499" s="218"/>
      <c r="B499" s="219"/>
      <c r="C499" s="219"/>
      <c r="D499" s="219"/>
      <c r="E499" s="219"/>
      <c r="F499" s="219"/>
      <c r="G499" s="219"/>
      <c r="H499" s="220"/>
    </row>
    <row r="500" spans="1:8" ht="16.5" thickTop="1" thickBot="1" x14ac:dyDescent="0.3">
      <c r="A500" s="214"/>
      <c r="B500" s="210"/>
      <c r="C500" s="210"/>
      <c r="D500" s="210"/>
      <c r="E500" s="210"/>
      <c r="F500" s="210"/>
      <c r="G500" s="210"/>
      <c r="H500" s="211"/>
    </row>
    <row r="501" spans="1:8" ht="16.5" thickTop="1" thickBot="1" x14ac:dyDescent="0.3">
      <c r="A501" s="214"/>
      <c r="B501" s="210"/>
      <c r="C501" s="210"/>
      <c r="D501" s="210"/>
      <c r="E501" s="210"/>
      <c r="F501" s="210"/>
      <c r="G501" s="210"/>
      <c r="H501" s="211"/>
    </row>
    <row r="502" spans="1:8" ht="16.5" thickTop="1" thickBot="1" x14ac:dyDescent="0.3">
      <c r="A502" s="214"/>
      <c r="B502" s="210"/>
      <c r="C502" s="210"/>
      <c r="D502" s="210"/>
      <c r="E502" s="210"/>
      <c r="F502" s="210"/>
      <c r="G502" s="210"/>
      <c r="H502" s="211"/>
    </row>
    <row r="503" spans="1:8" ht="16.5" thickTop="1" thickBot="1" x14ac:dyDescent="0.3">
      <c r="A503" s="214"/>
      <c r="B503" s="210"/>
      <c r="C503" s="210"/>
      <c r="D503" s="210"/>
      <c r="E503" s="210"/>
      <c r="F503" s="210"/>
      <c r="G503" s="210"/>
      <c r="H503" s="211"/>
    </row>
    <row r="504" spans="1:8" ht="16.5" thickTop="1" thickBot="1" x14ac:dyDescent="0.3">
      <c r="A504" s="214"/>
      <c r="B504" s="210"/>
      <c r="C504" s="210"/>
      <c r="D504" s="210"/>
      <c r="E504" s="210"/>
      <c r="F504" s="210"/>
      <c r="G504" s="210"/>
      <c r="H504" s="211"/>
    </row>
    <row r="505" spans="1:8" ht="16.5" thickTop="1" thickBot="1" x14ac:dyDescent="0.3">
      <c r="A505" s="214"/>
      <c r="B505" s="210"/>
      <c r="C505" s="210"/>
      <c r="D505" s="210"/>
      <c r="E505" s="210"/>
      <c r="F505" s="210"/>
      <c r="G505" s="210"/>
      <c r="H505" s="211"/>
    </row>
    <row r="506" spans="1:8" ht="16.5" thickTop="1" thickBot="1" x14ac:dyDescent="0.3">
      <c r="A506" s="214"/>
      <c r="B506" s="210"/>
      <c r="C506" s="210"/>
      <c r="D506" s="210"/>
      <c r="E506" s="210"/>
      <c r="F506" s="210"/>
      <c r="G506" s="210"/>
      <c r="H506" s="211"/>
    </row>
    <row r="507" spans="1:8" ht="16.5" thickTop="1" thickBot="1" x14ac:dyDescent="0.3">
      <c r="A507" s="214"/>
      <c r="B507" s="210"/>
      <c r="C507" s="210"/>
      <c r="D507" s="210"/>
      <c r="E507" s="210"/>
      <c r="F507" s="210"/>
      <c r="G507" s="210"/>
      <c r="H507" s="211"/>
    </row>
    <row r="508" spans="1:8" ht="16.5" thickTop="1" thickBot="1" x14ac:dyDescent="0.3">
      <c r="A508" s="215"/>
      <c r="B508" s="216"/>
      <c r="C508" s="216"/>
      <c r="D508" s="216"/>
      <c r="E508" s="216"/>
      <c r="F508" s="216"/>
      <c r="G508" s="216"/>
      <c r="H508" s="217"/>
    </row>
    <row r="509" spans="1:8" ht="16.5" thickTop="1" thickBot="1" x14ac:dyDescent="0.3">
      <c r="A509" s="218"/>
      <c r="B509" s="219"/>
      <c r="C509" s="219"/>
      <c r="D509" s="219"/>
      <c r="E509" s="219"/>
      <c r="F509" s="219"/>
      <c r="G509" s="219"/>
      <c r="H509" s="220"/>
    </row>
    <row r="510" spans="1:8" ht="16.5" thickTop="1" thickBot="1" x14ac:dyDescent="0.3">
      <c r="A510" s="214"/>
      <c r="B510" s="210"/>
      <c r="C510" s="210"/>
      <c r="D510" s="210"/>
      <c r="E510" s="210"/>
      <c r="F510" s="210"/>
      <c r="G510" s="210"/>
      <c r="H510" s="211"/>
    </row>
    <row r="511" spans="1:8" ht="16.5" thickTop="1" thickBot="1" x14ac:dyDescent="0.3">
      <c r="A511" s="214"/>
      <c r="B511" s="210"/>
      <c r="C511" s="210"/>
      <c r="D511" s="210"/>
      <c r="E511" s="210"/>
      <c r="F511" s="210"/>
      <c r="G511" s="210"/>
      <c r="H511" s="211"/>
    </row>
    <row r="512" spans="1:8" ht="16.5" thickTop="1" thickBot="1" x14ac:dyDescent="0.3">
      <c r="A512" s="214"/>
      <c r="B512" s="210"/>
      <c r="C512" s="210"/>
      <c r="D512" s="210"/>
      <c r="E512" s="210"/>
      <c r="F512" s="210"/>
      <c r="G512" s="210"/>
      <c r="H512" s="211"/>
    </row>
    <row r="513" spans="1:8" ht="16.5" thickTop="1" thickBot="1" x14ac:dyDescent="0.3">
      <c r="A513" s="214"/>
      <c r="B513" s="210"/>
      <c r="C513" s="210"/>
      <c r="D513" s="210"/>
      <c r="E513" s="210"/>
      <c r="F513" s="210"/>
      <c r="G513" s="210"/>
      <c r="H513" s="211"/>
    </row>
    <row r="514" spans="1:8" ht="16.5" thickTop="1" thickBot="1" x14ac:dyDescent="0.3">
      <c r="A514" s="214"/>
      <c r="B514" s="210"/>
      <c r="C514" s="210"/>
      <c r="D514" s="210"/>
      <c r="E514" s="210"/>
      <c r="F514" s="210"/>
      <c r="G514" s="210"/>
      <c r="H514" s="211"/>
    </row>
    <row r="515" spans="1:8" ht="16.5" thickTop="1" thickBot="1" x14ac:dyDescent="0.3">
      <c r="A515" s="214"/>
      <c r="B515" s="210"/>
      <c r="C515" s="210"/>
      <c r="D515" s="210"/>
      <c r="E515" s="210"/>
      <c r="F515" s="210"/>
      <c r="G515" s="210"/>
      <c r="H515" s="211"/>
    </row>
    <row r="516" spans="1:8" ht="16.5" thickTop="1" thickBot="1" x14ac:dyDescent="0.3">
      <c r="A516" s="214"/>
      <c r="B516" s="210"/>
      <c r="C516" s="210"/>
      <c r="D516" s="210"/>
      <c r="E516" s="210"/>
      <c r="F516" s="210"/>
      <c r="G516" s="210"/>
      <c r="H516" s="211"/>
    </row>
    <row r="517" spans="1:8" ht="16.5" thickTop="1" thickBot="1" x14ac:dyDescent="0.3">
      <c r="A517" s="214"/>
      <c r="B517" s="210"/>
      <c r="C517" s="210"/>
      <c r="D517" s="210"/>
      <c r="E517" s="210"/>
      <c r="F517" s="210"/>
      <c r="G517" s="210"/>
      <c r="H517" s="211"/>
    </row>
    <row r="518" spans="1:8" ht="16.5" thickTop="1" thickBot="1" x14ac:dyDescent="0.3">
      <c r="A518" s="214"/>
      <c r="B518" s="210"/>
      <c r="C518" s="210"/>
      <c r="D518" s="210"/>
      <c r="E518" s="210"/>
      <c r="F518" s="210"/>
      <c r="G518" s="210"/>
      <c r="H518" s="211"/>
    </row>
    <row r="519" spans="1:8" ht="16.5" thickTop="1" thickBot="1" x14ac:dyDescent="0.3">
      <c r="A519" s="214"/>
      <c r="B519" s="210"/>
      <c r="C519" s="210"/>
      <c r="D519" s="210"/>
      <c r="E519" s="210"/>
      <c r="F519" s="210"/>
      <c r="G519" s="210"/>
      <c r="H519" s="211"/>
    </row>
    <row r="520" spans="1:8" ht="16.5" thickTop="1" thickBot="1" x14ac:dyDescent="0.3">
      <c r="A520" s="214"/>
      <c r="B520" s="210"/>
      <c r="C520" s="210"/>
      <c r="D520" s="210"/>
      <c r="E520" s="210"/>
      <c r="F520" s="210"/>
      <c r="G520" s="210"/>
      <c r="H520" s="211"/>
    </row>
    <row r="521" spans="1:8" ht="16.5" thickTop="1" thickBot="1" x14ac:dyDescent="0.3">
      <c r="A521" s="214"/>
      <c r="B521" s="210"/>
      <c r="C521" s="210"/>
      <c r="D521" s="210"/>
      <c r="E521" s="210"/>
      <c r="F521" s="210"/>
      <c r="G521" s="210"/>
      <c r="H521" s="211"/>
    </row>
    <row r="522" spans="1:8" ht="16.5" thickTop="1" thickBot="1" x14ac:dyDescent="0.3">
      <c r="A522" s="214"/>
      <c r="B522" s="210"/>
      <c r="C522" s="210"/>
      <c r="D522" s="210"/>
      <c r="E522" s="210"/>
      <c r="F522" s="210"/>
      <c r="G522" s="210"/>
      <c r="H522" s="211"/>
    </row>
    <row r="523" spans="1:8" ht="16.5" thickTop="1" thickBot="1" x14ac:dyDescent="0.3">
      <c r="A523" s="214"/>
      <c r="B523" s="210"/>
      <c r="C523" s="210"/>
      <c r="D523" s="210"/>
      <c r="E523" s="210"/>
      <c r="F523" s="210"/>
      <c r="G523" s="210"/>
      <c r="H523" s="211"/>
    </row>
    <row r="524" spans="1:8" ht="16.5" thickTop="1" thickBot="1" x14ac:dyDescent="0.3">
      <c r="A524" s="214"/>
      <c r="B524" s="210"/>
      <c r="C524" s="210"/>
      <c r="D524" s="210"/>
      <c r="E524" s="210"/>
      <c r="F524" s="210"/>
      <c r="G524" s="210"/>
      <c r="H524" s="211"/>
    </row>
    <row r="525" spans="1:8" ht="16.5" thickTop="1" thickBot="1" x14ac:dyDescent="0.3">
      <c r="A525" s="214"/>
      <c r="B525" s="210"/>
      <c r="C525" s="210"/>
      <c r="D525" s="210"/>
      <c r="E525" s="210"/>
      <c r="F525" s="210"/>
      <c r="G525" s="210"/>
      <c r="H525" s="211"/>
    </row>
    <row r="526" spans="1:8" ht="16.5" thickTop="1" thickBot="1" x14ac:dyDescent="0.3">
      <c r="A526" s="214"/>
      <c r="B526" s="210"/>
      <c r="C526" s="210"/>
      <c r="D526" s="210"/>
      <c r="E526" s="210"/>
      <c r="F526" s="210"/>
      <c r="G526" s="210"/>
      <c r="H526" s="211"/>
    </row>
    <row r="527" spans="1:8" ht="16.5" thickTop="1" thickBot="1" x14ac:dyDescent="0.3">
      <c r="A527" s="214"/>
      <c r="B527" s="210"/>
      <c r="C527" s="210"/>
      <c r="D527" s="210"/>
      <c r="E527" s="210"/>
      <c r="F527" s="210"/>
      <c r="G527" s="210"/>
      <c r="H527" s="211"/>
    </row>
    <row r="528" spans="1:8" ht="16.5" thickTop="1" thickBot="1" x14ac:dyDescent="0.3">
      <c r="A528" s="214"/>
      <c r="B528" s="210"/>
      <c r="C528" s="210"/>
      <c r="D528" s="210"/>
      <c r="E528" s="210"/>
      <c r="F528" s="210"/>
      <c r="G528" s="210"/>
      <c r="H528" s="211"/>
    </row>
    <row r="529" spans="1:8" ht="16.5" thickTop="1" thickBot="1" x14ac:dyDescent="0.3">
      <c r="A529" s="214"/>
      <c r="B529" s="210"/>
      <c r="C529" s="210"/>
      <c r="D529" s="210"/>
      <c r="E529" s="210"/>
      <c r="F529" s="210"/>
      <c r="G529" s="210"/>
      <c r="H529" s="211"/>
    </row>
    <row r="530" spans="1:8" ht="16.5" thickTop="1" thickBot="1" x14ac:dyDescent="0.3">
      <c r="A530" s="214"/>
      <c r="B530" s="210"/>
      <c r="C530" s="210"/>
      <c r="D530" s="210"/>
      <c r="E530" s="210"/>
      <c r="F530" s="210"/>
      <c r="G530" s="210"/>
      <c r="H530" s="211"/>
    </row>
    <row r="531" spans="1:8" ht="16.5" thickTop="1" thickBot="1" x14ac:dyDescent="0.3">
      <c r="A531" s="214"/>
      <c r="B531" s="210"/>
      <c r="C531" s="210"/>
      <c r="D531" s="210"/>
      <c r="E531" s="210"/>
      <c r="F531" s="210"/>
      <c r="G531" s="210"/>
      <c r="H531" s="211"/>
    </row>
    <row r="532" spans="1:8" ht="16.5" thickTop="1" thickBot="1" x14ac:dyDescent="0.3">
      <c r="A532" s="214"/>
      <c r="B532" s="210"/>
      <c r="C532" s="210"/>
      <c r="D532" s="210"/>
      <c r="E532" s="210"/>
      <c r="F532" s="210"/>
      <c r="G532" s="210"/>
      <c r="H532" s="211"/>
    </row>
    <row r="533" spans="1:8" ht="16.5" thickTop="1" thickBot="1" x14ac:dyDescent="0.3">
      <c r="A533" s="214"/>
      <c r="B533" s="210"/>
      <c r="C533" s="210"/>
      <c r="D533" s="210"/>
      <c r="E533" s="210"/>
      <c r="F533" s="210"/>
      <c r="G533" s="210"/>
      <c r="H533" s="211"/>
    </row>
    <row r="534" spans="1:8" ht="16.5" thickTop="1" thickBot="1" x14ac:dyDescent="0.3">
      <c r="A534" s="214"/>
      <c r="B534" s="210"/>
      <c r="C534" s="210"/>
      <c r="D534" s="210"/>
      <c r="E534" s="210"/>
      <c r="F534" s="210"/>
      <c r="G534" s="210"/>
      <c r="H534" s="211"/>
    </row>
    <row r="535" spans="1:8" ht="16.5" thickTop="1" thickBot="1" x14ac:dyDescent="0.3">
      <c r="A535" s="214"/>
      <c r="B535" s="210"/>
      <c r="C535" s="210"/>
      <c r="D535" s="210"/>
      <c r="E535" s="210"/>
      <c r="F535" s="210"/>
      <c r="G535" s="210"/>
      <c r="H535" s="211"/>
    </row>
    <row r="536" spans="1:8" ht="16.5" thickTop="1" thickBot="1" x14ac:dyDescent="0.3">
      <c r="A536" s="214"/>
      <c r="B536" s="210"/>
      <c r="C536" s="210"/>
      <c r="D536" s="210"/>
      <c r="E536" s="210"/>
      <c r="F536" s="210"/>
      <c r="G536" s="210"/>
      <c r="H536" s="211"/>
    </row>
    <row r="537" spans="1:8" ht="16.5" thickTop="1" thickBot="1" x14ac:dyDescent="0.3">
      <c r="A537" s="214"/>
      <c r="B537" s="210"/>
      <c r="C537" s="210"/>
      <c r="D537" s="210"/>
      <c r="E537" s="210"/>
      <c r="F537" s="210"/>
      <c r="G537" s="210"/>
      <c r="H537" s="211"/>
    </row>
    <row r="538" spans="1:8" ht="16.5" thickTop="1" thickBot="1" x14ac:dyDescent="0.3">
      <c r="A538" s="214"/>
      <c r="B538" s="210"/>
      <c r="C538" s="210"/>
      <c r="D538" s="210"/>
      <c r="E538" s="210"/>
      <c r="F538" s="210"/>
      <c r="G538" s="210"/>
      <c r="H538" s="211"/>
    </row>
    <row r="539" spans="1:8" ht="16.5" thickTop="1" thickBot="1" x14ac:dyDescent="0.3">
      <c r="A539" s="214"/>
      <c r="B539" s="210"/>
      <c r="C539" s="210"/>
      <c r="D539" s="210"/>
      <c r="E539" s="210"/>
      <c r="F539" s="210"/>
      <c r="G539" s="210"/>
      <c r="H539" s="211"/>
    </row>
    <row r="540" spans="1:8" ht="16.5" thickTop="1" thickBot="1" x14ac:dyDescent="0.3">
      <c r="A540" s="214"/>
      <c r="B540" s="210"/>
      <c r="C540" s="210"/>
      <c r="D540" s="210"/>
      <c r="E540" s="210"/>
      <c r="F540" s="210"/>
      <c r="G540" s="210"/>
      <c r="H540" s="211"/>
    </row>
    <row r="541" spans="1:8" ht="16.5" thickTop="1" thickBot="1" x14ac:dyDescent="0.3">
      <c r="A541" s="214"/>
      <c r="B541" s="210"/>
      <c r="C541" s="210"/>
      <c r="D541" s="210"/>
      <c r="E541" s="210"/>
      <c r="F541" s="210"/>
      <c r="G541" s="210"/>
      <c r="H541" s="211"/>
    </row>
    <row r="542" spans="1:8" ht="16.5" thickTop="1" thickBot="1" x14ac:dyDescent="0.3">
      <c r="A542" s="214"/>
      <c r="B542" s="210"/>
      <c r="C542" s="210"/>
      <c r="D542" s="210"/>
      <c r="E542" s="210"/>
      <c r="F542" s="210"/>
      <c r="G542" s="210"/>
      <c r="H542" s="211"/>
    </row>
    <row r="543" spans="1:8" ht="16.5" thickTop="1" thickBot="1" x14ac:dyDescent="0.3">
      <c r="A543" s="214"/>
      <c r="B543" s="210"/>
      <c r="C543" s="210"/>
      <c r="D543" s="210"/>
      <c r="E543" s="210"/>
      <c r="F543" s="210"/>
      <c r="G543" s="210"/>
      <c r="H543" s="211"/>
    </row>
    <row r="544" spans="1:8" ht="16.5" thickTop="1" thickBot="1" x14ac:dyDescent="0.3">
      <c r="A544" s="214"/>
      <c r="B544" s="210"/>
      <c r="C544" s="210"/>
      <c r="D544" s="210"/>
      <c r="E544" s="210"/>
      <c r="F544" s="210"/>
      <c r="G544" s="210"/>
      <c r="H544" s="211"/>
    </row>
    <row r="545" spans="1:8" ht="16.5" thickTop="1" thickBot="1" x14ac:dyDescent="0.3">
      <c r="A545" s="214"/>
      <c r="B545" s="210"/>
      <c r="C545" s="210"/>
      <c r="D545" s="210"/>
      <c r="E545" s="210"/>
      <c r="F545" s="210"/>
      <c r="G545" s="210"/>
      <c r="H545" s="211"/>
    </row>
    <row r="546" spans="1:8" ht="16.5" thickTop="1" thickBot="1" x14ac:dyDescent="0.3">
      <c r="A546" s="214"/>
      <c r="B546" s="210"/>
      <c r="C546" s="210"/>
      <c r="D546" s="210"/>
      <c r="E546" s="210"/>
      <c r="F546" s="210"/>
      <c r="G546" s="210"/>
      <c r="H546" s="211"/>
    </row>
    <row r="547" spans="1:8" ht="16.5" thickTop="1" thickBot="1" x14ac:dyDescent="0.3">
      <c r="A547" s="214"/>
      <c r="B547" s="210"/>
      <c r="C547" s="210"/>
      <c r="D547" s="210"/>
      <c r="E547" s="210"/>
      <c r="F547" s="210"/>
      <c r="G547" s="210"/>
      <c r="H547" s="211"/>
    </row>
    <row r="548" spans="1:8" ht="16.5" thickTop="1" thickBot="1" x14ac:dyDescent="0.3">
      <c r="A548" s="215"/>
      <c r="B548" s="216"/>
      <c r="C548" s="216"/>
      <c r="D548" s="216"/>
      <c r="E548" s="216"/>
      <c r="F548" s="216"/>
      <c r="G548" s="216"/>
      <c r="H548" s="217"/>
    </row>
  </sheetData>
  <autoFilter ref="A4:H4" xr:uid="{19CA3F6D-7ED7-4D7E-B470-8F356225E417}"/>
  <mergeCells count="2">
    <mergeCell ref="A1:H1"/>
    <mergeCell ref="A2:H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49"/>
  <sheetViews>
    <sheetView workbookViewId="0">
      <selection activeCell="A14" sqref="A14"/>
    </sheetView>
  </sheetViews>
  <sheetFormatPr defaultRowHeight="14.25" x14ac:dyDescent="0.2"/>
  <cols>
    <col min="1" max="1" width="151" style="55" customWidth="1"/>
    <col min="2" max="16384" width="9.140625" style="6"/>
  </cols>
  <sheetData>
    <row r="1" spans="1:1" ht="15" x14ac:dyDescent="0.2">
      <c r="A1" s="51" t="s">
        <v>923</v>
      </c>
    </row>
    <row r="2" spans="1:1" ht="15" x14ac:dyDescent="0.2">
      <c r="A2" s="51" t="s">
        <v>924</v>
      </c>
    </row>
    <row r="3" spans="1:1" x14ac:dyDescent="0.2">
      <c r="A3" s="52"/>
    </row>
    <row r="4" spans="1:1" x14ac:dyDescent="0.2">
      <c r="A4" s="53"/>
    </row>
    <row r="5" spans="1:1" ht="38.25" customHeight="1" x14ac:dyDescent="0.2">
      <c r="A5" s="53" t="s">
        <v>879</v>
      </c>
    </row>
    <row r="6" spans="1:1" ht="15" x14ac:dyDescent="0.25">
      <c r="A6" s="54" t="s">
        <v>880</v>
      </c>
    </row>
    <row r="7" spans="1:1" ht="87.75" x14ac:dyDescent="0.2">
      <c r="A7" s="54" t="s">
        <v>881</v>
      </c>
    </row>
    <row r="8" spans="1:1" ht="15" x14ac:dyDescent="0.25">
      <c r="A8" s="54" t="s">
        <v>882</v>
      </c>
    </row>
    <row r="9" spans="1:1" ht="15" x14ac:dyDescent="0.25">
      <c r="A9" s="54" t="s">
        <v>883</v>
      </c>
    </row>
    <row r="10" spans="1:1" ht="28.5" x14ac:dyDescent="0.2">
      <c r="A10" s="53" t="s">
        <v>884</v>
      </c>
    </row>
    <row r="11" spans="1:1" ht="29.25" x14ac:dyDescent="0.2">
      <c r="A11" s="54" t="s">
        <v>885</v>
      </c>
    </row>
    <row r="12" spans="1:1" ht="28.5" x14ac:dyDescent="0.2">
      <c r="A12" s="53" t="s">
        <v>886</v>
      </c>
    </row>
    <row r="13" spans="1:1" ht="28.5" x14ac:dyDescent="0.2">
      <c r="A13" s="53" t="s">
        <v>887</v>
      </c>
    </row>
    <row r="14" spans="1:1" ht="29.25" x14ac:dyDescent="0.2">
      <c r="A14" s="54" t="s">
        <v>888</v>
      </c>
    </row>
    <row r="15" spans="1:1" ht="29.25" x14ac:dyDescent="0.2">
      <c r="A15" s="54" t="s">
        <v>889</v>
      </c>
    </row>
    <row r="16" spans="1:1" ht="15" x14ac:dyDescent="0.25">
      <c r="A16" s="54" t="s">
        <v>890</v>
      </c>
    </row>
    <row r="17" spans="1:1" ht="28.5" x14ac:dyDescent="0.2">
      <c r="A17" s="53" t="s">
        <v>891</v>
      </c>
    </row>
    <row r="18" spans="1:1" ht="36" customHeight="1" x14ac:dyDescent="0.2">
      <c r="A18" s="53" t="s">
        <v>892</v>
      </c>
    </row>
    <row r="19" spans="1:1" ht="15" x14ac:dyDescent="0.25">
      <c r="A19" s="54" t="s">
        <v>893</v>
      </c>
    </row>
    <row r="20" spans="1:1" ht="42.75" x14ac:dyDescent="0.2">
      <c r="A20" s="53" t="s">
        <v>894</v>
      </c>
    </row>
    <row r="21" spans="1:1" ht="15" x14ac:dyDescent="0.25">
      <c r="A21" s="54" t="s">
        <v>895</v>
      </c>
    </row>
    <row r="22" spans="1:1" ht="42.75" x14ac:dyDescent="0.2">
      <c r="A22" s="53" t="s">
        <v>896</v>
      </c>
    </row>
    <row r="23" spans="1:1" ht="28.5" x14ac:dyDescent="0.2">
      <c r="A23" s="53" t="s">
        <v>897</v>
      </c>
    </row>
    <row r="24" spans="1:1" ht="28.5" x14ac:dyDescent="0.2">
      <c r="A24" s="53" t="s">
        <v>898</v>
      </c>
    </row>
    <row r="25" spans="1:1" ht="28.5" x14ac:dyDescent="0.2">
      <c r="A25" s="53" t="s">
        <v>899</v>
      </c>
    </row>
    <row r="26" spans="1:1" ht="28.5" x14ac:dyDescent="0.2">
      <c r="A26" s="53" t="s">
        <v>900</v>
      </c>
    </row>
    <row r="27" spans="1:1" x14ac:dyDescent="0.2">
      <c r="A27" s="53" t="s">
        <v>901</v>
      </c>
    </row>
    <row r="28" spans="1:1" ht="28.5" x14ac:dyDescent="0.2">
      <c r="A28" s="53" t="s">
        <v>902</v>
      </c>
    </row>
    <row r="29" spans="1:1" ht="28.5" x14ac:dyDescent="0.2">
      <c r="A29" s="53" t="s">
        <v>903</v>
      </c>
    </row>
    <row r="30" spans="1:1" x14ac:dyDescent="0.2">
      <c r="A30" s="53" t="s">
        <v>904</v>
      </c>
    </row>
    <row r="31" spans="1:1" ht="15" x14ac:dyDescent="0.25">
      <c r="A31" s="54" t="s">
        <v>905</v>
      </c>
    </row>
    <row r="32" spans="1:1" ht="42.75" x14ac:dyDescent="0.2">
      <c r="A32" s="53" t="s">
        <v>906</v>
      </c>
    </row>
    <row r="33" spans="1:1" ht="15" x14ac:dyDescent="0.25">
      <c r="A33" s="54" t="s">
        <v>907</v>
      </c>
    </row>
    <row r="34" spans="1:1" ht="42.75" x14ac:dyDescent="0.2">
      <c r="A34" s="53" t="s">
        <v>908</v>
      </c>
    </row>
    <row r="35" spans="1:1" x14ac:dyDescent="0.2">
      <c r="A35" s="53" t="s">
        <v>909</v>
      </c>
    </row>
    <row r="36" spans="1:1" ht="28.5" x14ac:dyDescent="0.2">
      <c r="A36" s="53" t="s">
        <v>910</v>
      </c>
    </row>
    <row r="37" spans="1:1" ht="85.5" x14ac:dyDescent="0.2">
      <c r="A37" s="64" t="s">
        <v>911</v>
      </c>
    </row>
    <row r="38" spans="1:1" ht="28.5" x14ac:dyDescent="0.2">
      <c r="A38" s="53" t="s">
        <v>912</v>
      </c>
    </row>
    <row r="39" spans="1:1" ht="28.5" x14ac:dyDescent="0.2">
      <c r="A39" s="53" t="s">
        <v>913</v>
      </c>
    </row>
    <row r="40" spans="1:1" ht="15" x14ac:dyDescent="0.25">
      <c r="A40" s="54" t="s">
        <v>117</v>
      </c>
    </row>
    <row r="41" spans="1:1" ht="57" x14ac:dyDescent="0.2">
      <c r="A41" s="53" t="s">
        <v>914</v>
      </c>
    </row>
    <row r="42" spans="1:1" ht="28.5" x14ac:dyDescent="0.2">
      <c r="A42" s="53" t="s">
        <v>915</v>
      </c>
    </row>
    <row r="43" spans="1:1" ht="15" x14ac:dyDescent="0.25">
      <c r="A43" s="54" t="s">
        <v>916</v>
      </c>
    </row>
    <row r="44" spans="1:1" ht="42.75" x14ac:dyDescent="0.2">
      <c r="A44" s="53" t="s">
        <v>917</v>
      </c>
    </row>
    <row r="45" spans="1:1" ht="28.5" x14ac:dyDescent="0.2">
      <c r="A45" s="53" t="s">
        <v>918</v>
      </c>
    </row>
    <row r="46" spans="1:1" ht="15" x14ac:dyDescent="0.25">
      <c r="A46" s="54" t="s">
        <v>919</v>
      </c>
    </row>
    <row r="47" spans="1:1" ht="28.5" x14ac:dyDescent="0.2">
      <c r="A47" s="53" t="s">
        <v>920</v>
      </c>
    </row>
    <row r="48" spans="1:1" ht="15" x14ac:dyDescent="0.25">
      <c r="A48" s="54" t="s">
        <v>921</v>
      </c>
    </row>
    <row r="49" spans="1:1" ht="42.75" x14ac:dyDescent="0.2">
      <c r="A49" s="53" t="s">
        <v>922</v>
      </c>
    </row>
  </sheetData>
  <pageMargins left="0.7" right="0.7" top="0.75" bottom="0.75" header="0.3" footer="0.3"/>
  <pageSetup orientation="portrait" r:id="rId1"/>
  <headerFooter scaleWithDoc="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
  <sheetViews>
    <sheetView workbookViewId="0">
      <selection activeCell="O25" sqref="O25"/>
    </sheetView>
  </sheetViews>
  <sheetFormatPr defaultRowHeight="15" x14ac:dyDescent="0.25"/>
  <sheetData/>
  <pageMargins left="0.7" right="0.25" top="0.75" bottom="0.75" header="0.3" footer="0.3"/>
  <pageSetup scale="87"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D95"/>
  <sheetViews>
    <sheetView workbookViewId="0">
      <pane ySplit="4" topLeftCell="A5" activePane="bottomLeft" state="frozen"/>
      <selection pane="bottomLeft" activeCell="A5" sqref="A5"/>
    </sheetView>
  </sheetViews>
  <sheetFormatPr defaultRowHeight="15" x14ac:dyDescent="0.2"/>
  <cols>
    <col min="1" max="2" width="9.140625" style="42"/>
    <col min="3" max="3" width="9" style="42" customWidth="1"/>
    <col min="4" max="4" width="81.5703125" style="43" customWidth="1"/>
    <col min="5" max="16384" width="9.140625" style="42"/>
  </cols>
  <sheetData>
    <row r="1" spans="1:4" ht="15.75" x14ac:dyDescent="0.25">
      <c r="A1" s="221" t="s">
        <v>90</v>
      </c>
      <c r="B1" s="222"/>
      <c r="C1" s="222"/>
      <c r="D1" s="223"/>
    </row>
    <row r="2" spans="1:4" ht="15.75" x14ac:dyDescent="0.25">
      <c r="A2" s="224" t="s">
        <v>91</v>
      </c>
      <c r="B2" s="225"/>
      <c r="C2" s="225"/>
      <c r="D2" s="94"/>
    </row>
    <row r="3" spans="1:4" ht="15.75" x14ac:dyDescent="0.25">
      <c r="A3" s="226" t="s">
        <v>92</v>
      </c>
      <c r="B3" s="227"/>
      <c r="C3" s="227"/>
      <c r="D3" s="94"/>
    </row>
    <row r="4" spans="1:4" s="44" customFormat="1" ht="15.75" x14ac:dyDescent="0.25">
      <c r="A4" s="95" t="s">
        <v>95</v>
      </c>
      <c r="B4" s="78" t="s">
        <v>96</v>
      </c>
      <c r="C4" s="78" t="s">
        <v>44</v>
      </c>
      <c r="D4" s="96" t="s">
        <v>99</v>
      </c>
    </row>
    <row r="5" spans="1:4" s="44" customFormat="1" ht="15.75" x14ac:dyDescent="0.25">
      <c r="A5" s="95"/>
      <c r="B5" s="78"/>
      <c r="C5" s="78"/>
      <c r="D5" s="105" t="s">
        <v>927</v>
      </c>
    </row>
    <row r="6" spans="1:4" x14ac:dyDescent="0.2">
      <c r="A6" s="97"/>
      <c r="B6" s="48"/>
      <c r="C6" s="48"/>
      <c r="D6" s="98" t="s">
        <v>925</v>
      </c>
    </row>
    <row r="7" spans="1:4" x14ac:dyDescent="0.2">
      <c r="A7" s="97"/>
      <c r="B7" s="48"/>
      <c r="C7" s="48"/>
      <c r="D7" s="98" t="s">
        <v>926</v>
      </c>
    </row>
    <row r="8" spans="1:4" x14ac:dyDescent="0.2">
      <c r="A8" s="97"/>
      <c r="B8" s="48"/>
      <c r="C8" s="48"/>
      <c r="D8" s="98" t="s">
        <v>97</v>
      </c>
    </row>
    <row r="9" spans="1:4" ht="45" x14ac:dyDescent="0.2">
      <c r="A9" s="97"/>
      <c r="B9" s="48"/>
      <c r="C9" s="48"/>
      <c r="D9" s="98" t="s">
        <v>871</v>
      </c>
    </row>
    <row r="10" spans="1:4" x14ac:dyDescent="0.2">
      <c r="A10" s="97"/>
      <c r="B10" s="48"/>
      <c r="C10" s="48"/>
      <c r="D10" s="98"/>
    </row>
    <row r="11" spans="1:4" ht="15.75" x14ac:dyDescent="0.25">
      <c r="A11" s="97"/>
      <c r="B11" s="48"/>
      <c r="C11" s="48"/>
      <c r="D11" s="96" t="s">
        <v>93</v>
      </c>
    </row>
    <row r="12" spans="1:4" x14ac:dyDescent="0.2">
      <c r="A12" s="97"/>
      <c r="B12" s="48"/>
      <c r="C12" s="48"/>
      <c r="D12" s="98" t="s">
        <v>98</v>
      </c>
    </row>
    <row r="13" spans="1:4" x14ac:dyDescent="0.2">
      <c r="A13" s="97"/>
      <c r="B13" s="48"/>
      <c r="C13" s="48"/>
      <c r="D13" s="98" t="s">
        <v>100</v>
      </c>
    </row>
    <row r="14" spans="1:4" ht="45" x14ac:dyDescent="0.2">
      <c r="A14" s="97"/>
      <c r="B14" s="48"/>
      <c r="C14" s="48"/>
      <c r="D14" s="98" t="s">
        <v>873</v>
      </c>
    </row>
    <row r="15" spans="1:4" x14ac:dyDescent="0.2">
      <c r="A15" s="97"/>
      <c r="B15" s="48"/>
      <c r="C15" s="48"/>
      <c r="D15" s="98" t="s">
        <v>102</v>
      </c>
    </row>
    <row r="16" spans="1:4" ht="75" x14ac:dyDescent="0.2">
      <c r="A16" s="97"/>
      <c r="B16" s="48"/>
      <c r="C16" s="48"/>
      <c r="D16" s="99" t="s">
        <v>868</v>
      </c>
    </row>
    <row r="17" spans="1:4" x14ac:dyDescent="0.2">
      <c r="A17" s="97"/>
      <c r="B17" s="48"/>
      <c r="C17" s="48"/>
      <c r="D17" s="98" t="s">
        <v>103</v>
      </c>
    </row>
    <row r="18" spans="1:4" ht="30" x14ac:dyDescent="0.2">
      <c r="A18" s="97"/>
      <c r="B18" s="48"/>
      <c r="C18" s="48"/>
      <c r="D18" s="98" t="s">
        <v>867</v>
      </c>
    </row>
    <row r="19" spans="1:4" x14ac:dyDescent="0.2">
      <c r="A19" s="97"/>
      <c r="B19" s="48"/>
      <c r="C19" s="48"/>
      <c r="D19" s="98" t="s">
        <v>100</v>
      </c>
    </row>
    <row r="20" spans="1:4" x14ac:dyDescent="0.2">
      <c r="A20" s="97"/>
      <c r="B20" s="48"/>
      <c r="C20" s="48"/>
      <c r="D20" s="98" t="s">
        <v>101</v>
      </c>
    </row>
    <row r="21" spans="1:4" ht="30" x14ac:dyDescent="0.2">
      <c r="A21" s="97"/>
      <c r="B21" s="48"/>
      <c r="C21" s="48"/>
      <c r="D21" s="100" t="s">
        <v>875</v>
      </c>
    </row>
    <row r="22" spans="1:4" x14ac:dyDescent="0.2">
      <c r="A22" s="97"/>
      <c r="B22" s="48"/>
      <c r="C22" s="48"/>
      <c r="D22" s="98" t="s">
        <v>870</v>
      </c>
    </row>
    <row r="23" spans="1:4" x14ac:dyDescent="0.2">
      <c r="A23" s="97"/>
      <c r="B23" s="48"/>
      <c r="C23" s="48"/>
      <c r="D23" s="98"/>
    </row>
    <row r="24" spans="1:4" ht="15.75" x14ac:dyDescent="0.25">
      <c r="A24" s="97"/>
      <c r="B24" s="48"/>
      <c r="C24" s="48"/>
      <c r="D24" s="96" t="s">
        <v>72</v>
      </c>
    </row>
    <row r="25" spans="1:4" x14ac:dyDescent="0.2">
      <c r="A25" s="97"/>
      <c r="B25" s="48"/>
      <c r="C25" s="48"/>
      <c r="D25" s="98" t="s">
        <v>104</v>
      </c>
    </row>
    <row r="26" spans="1:4" x14ac:dyDescent="0.2">
      <c r="A26" s="97"/>
      <c r="B26" s="48"/>
      <c r="C26" s="48"/>
      <c r="D26" s="98" t="s">
        <v>872</v>
      </c>
    </row>
    <row r="27" spans="1:4" ht="90" x14ac:dyDescent="0.2">
      <c r="A27" s="97"/>
      <c r="B27" s="48"/>
      <c r="C27" s="48"/>
      <c r="D27" s="98" t="s">
        <v>869</v>
      </c>
    </row>
    <row r="28" spans="1:4" ht="30" x14ac:dyDescent="0.2">
      <c r="A28" s="97"/>
      <c r="B28" s="48"/>
      <c r="C28" s="48"/>
      <c r="D28" s="98" t="s">
        <v>105</v>
      </c>
    </row>
    <row r="29" spans="1:4" x14ac:dyDescent="0.2">
      <c r="A29" s="97"/>
      <c r="B29" s="48"/>
      <c r="C29" s="48"/>
      <c r="D29" s="98" t="s">
        <v>106</v>
      </c>
    </row>
    <row r="30" spans="1:4" x14ac:dyDescent="0.2">
      <c r="A30" s="97"/>
      <c r="B30" s="48"/>
      <c r="C30" s="48"/>
      <c r="D30" s="98"/>
    </row>
    <row r="31" spans="1:4" ht="15.75" x14ac:dyDescent="0.25">
      <c r="A31" s="97"/>
      <c r="B31" s="48"/>
      <c r="C31" s="48"/>
      <c r="D31" s="96" t="s">
        <v>73</v>
      </c>
    </row>
    <row r="32" spans="1:4" x14ac:dyDescent="0.2">
      <c r="A32" s="97"/>
      <c r="B32" s="48"/>
      <c r="C32" s="48"/>
      <c r="D32" s="98" t="s">
        <v>107</v>
      </c>
    </row>
    <row r="33" spans="1:4" x14ac:dyDescent="0.2">
      <c r="A33" s="97"/>
      <c r="B33" s="48"/>
      <c r="C33" s="48"/>
      <c r="D33" s="98" t="s">
        <v>108</v>
      </c>
    </row>
    <row r="34" spans="1:4" ht="30" x14ac:dyDescent="0.2">
      <c r="A34" s="97"/>
      <c r="B34" s="48"/>
      <c r="C34" s="48"/>
      <c r="D34" s="98" t="s">
        <v>109</v>
      </c>
    </row>
    <row r="35" spans="1:4" ht="30" x14ac:dyDescent="0.2">
      <c r="A35" s="97"/>
      <c r="B35" s="48"/>
      <c r="C35" s="48"/>
      <c r="D35" s="98" t="s">
        <v>110</v>
      </c>
    </row>
    <row r="36" spans="1:4" x14ac:dyDescent="0.2">
      <c r="A36" s="97"/>
      <c r="B36" s="48"/>
      <c r="C36" s="48"/>
      <c r="D36" s="101" t="s">
        <v>876</v>
      </c>
    </row>
    <row r="37" spans="1:4" ht="30" x14ac:dyDescent="0.2">
      <c r="A37" s="97"/>
      <c r="B37" s="48"/>
      <c r="C37" s="48"/>
      <c r="D37" s="101" t="s">
        <v>877</v>
      </c>
    </row>
    <row r="38" spans="1:4" ht="30" x14ac:dyDescent="0.2">
      <c r="A38" s="97"/>
      <c r="B38" s="48"/>
      <c r="C38" s="48"/>
      <c r="D38" s="98" t="s">
        <v>111</v>
      </c>
    </row>
    <row r="39" spans="1:4" x14ac:dyDescent="0.2">
      <c r="A39" s="97"/>
      <c r="B39" s="48"/>
      <c r="C39" s="48"/>
      <c r="D39" s="98" t="s">
        <v>874</v>
      </c>
    </row>
    <row r="40" spans="1:4" ht="30" x14ac:dyDescent="0.2">
      <c r="A40" s="97"/>
      <c r="B40" s="48"/>
      <c r="C40" s="48"/>
      <c r="D40" s="98" t="s">
        <v>112</v>
      </c>
    </row>
    <row r="41" spans="1:4" x14ac:dyDescent="0.2">
      <c r="A41" s="97"/>
      <c r="B41" s="48"/>
      <c r="C41" s="48"/>
      <c r="D41" s="98"/>
    </row>
    <row r="42" spans="1:4" ht="15.75" x14ac:dyDescent="0.25">
      <c r="A42" s="97"/>
      <c r="B42" s="48"/>
      <c r="C42" s="48"/>
      <c r="D42" s="96" t="s">
        <v>94</v>
      </c>
    </row>
    <row r="43" spans="1:4" x14ac:dyDescent="0.2">
      <c r="A43" s="97"/>
      <c r="B43" s="48"/>
      <c r="C43" s="48"/>
      <c r="D43" s="98" t="s">
        <v>113</v>
      </c>
    </row>
    <row r="44" spans="1:4" ht="30" x14ac:dyDescent="0.2">
      <c r="A44" s="97"/>
      <c r="B44" s="48"/>
      <c r="C44" s="48"/>
      <c r="D44" s="98" t="s">
        <v>114</v>
      </c>
    </row>
    <row r="45" spans="1:4" ht="30.75" thickBot="1" x14ac:dyDescent="0.25">
      <c r="A45" s="102"/>
      <c r="B45" s="103"/>
      <c r="C45" s="103"/>
      <c r="D45" s="104" t="s">
        <v>115</v>
      </c>
    </row>
    <row r="46" spans="1:4" x14ac:dyDescent="0.2">
      <c r="A46" s="44"/>
      <c r="B46" s="44"/>
      <c r="C46" s="44"/>
    </row>
    <row r="47" spans="1:4" ht="33.75" customHeight="1" x14ac:dyDescent="0.25">
      <c r="A47" s="44"/>
      <c r="B47" s="44"/>
      <c r="C47" s="44"/>
      <c r="D47" s="67"/>
    </row>
    <row r="48" spans="1:4" x14ac:dyDescent="0.2">
      <c r="A48" s="44"/>
      <c r="B48" s="44"/>
      <c r="C48" s="44"/>
    </row>
    <row r="49" spans="1:3" x14ac:dyDescent="0.2">
      <c r="A49" s="44"/>
      <c r="B49" s="44"/>
      <c r="C49" s="44"/>
    </row>
    <row r="50" spans="1:3" x14ac:dyDescent="0.2">
      <c r="A50" s="44"/>
      <c r="B50" s="44"/>
      <c r="C50" s="44"/>
    </row>
    <row r="51" spans="1:3" x14ac:dyDescent="0.2">
      <c r="A51" s="44"/>
      <c r="B51" s="44"/>
      <c r="C51" s="44"/>
    </row>
    <row r="52" spans="1:3" x14ac:dyDescent="0.2">
      <c r="A52" s="44"/>
      <c r="B52" s="44"/>
      <c r="C52" s="44"/>
    </row>
    <row r="53" spans="1:3" x14ac:dyDescent="0.2">
      <c r="A53" s="44"/>
      <c r="B53" s="44"/>
      <c r="C53" s="44"/>
    </row>
    <row r="54" spans="1:3" x14ac:dyDescent="0.2">
      <c r="A54" s="44"/>
      <c r="B54" s="44"/>
      <c r="C54" s="44"/>
    </row>
    <row r="55" spans="1:3" x14ac:dyDescent="0.2">
      <c r="A55" s="44"/>
      <c r="B55" s="44"/>
      <c r="C55" s="44"/>
    </row>
    <row r="56" spans="1:3" x14ac:dyDescent="0.2">
      <c r="A56" s="44"/>
      <c r="B56" s="44"/>
      <c r="C56" s="44"/>
    </row>
    <row r="57" spans="1:3" x14ac:dyDescent="0.2">
      <c r="A57" s="44"/>
      <c r="B57" s="44"/>
      <c r="C57" s="44"/>
    </row>
    <row r="58" spans="1:3" x14ac:dyDescent="0.2">
      <c r="A58" s="44"/>
      <c r="B58" s="44"/>
      <c r="C58" s="44"/>
    </row>
    <row r="59" spans="1:3" x14ac:dyDescent="0.2">
      <c r="A59" s="44"/>
      <c r="B59" s="44"/>
      <c r="C59" s="44"/>
    </row>
    <row r="60" spans="1:3" x14ac:dyDescent="0.2">
      <c r="A60" s="44"/>
      <c r="B60" s="44"/>
      <c r="C60" s="44"/>
    </row>
    <row r="61" spans="1:3" x14ac:dyDescent="0.2">
      <c r="A61" s="44"/>
      <c r="B61" s="44"/>
      <c r="C61" s="44"/>
    </row>
    <row r="62" spans="1:3" x14ac:dyDescent="0.2">
      <c r="A62" s="44"/>
      <c r="B62" s="44"/>
      <c r="C62" s="44"/>
    </row>
    <row r="63" spans="1:3" x14ac:dyDescent="0.2">
      <c r="A63" s="44"/>
      <c r="B63" s="44"/>
      <c r="C63" s="44"/>
    </row>
    <row r="64" spans="1:3" x14ac:dyDescent="0.2">
      <c r="A64" s="44"/>
      <c r="B64" s="44"/>
      <c r="C64" s="44"/>
    </row>
    <row r="65" spans="1:3" x14ac:dyDescent="0.2">
      <c r="A65" s="44"/>
      <c r="B65" s="44"/>
      <c r="C65" s="44"/>
    </row>
    <row r="66" spans="1:3" x14ac:dyDescent="0.2">
      <c r="A66" s="44"/>
      <c r="B66" s="44"/>
      <c r="C66" s="44"/>
    </row>
    <row r="67" spans="1:3" x14ac:dyDescent="0.2">
      <c r="A67" s="44"/>
      <c r="B67" s="44"/>
      <c r="C67" s="44"/>
    </row>
    <row r="68" spans="1:3" x14ac:dyDescent="0.2">
      <c r="A68" s="44"/>
      <c r="B68" s="44"/>
      <c r="C68" s="44"/>
    </row>
    <row r="69" spans="1:3" x14ac:dyDescent="0.2">
      <c r="A69" s="44"/>
      <c r="B69" s="44"/>
      <c r="C69" s="44"/>
    </row>
    <row r="70" spans="1:3" x14ac:dyDescent="0.2">
      <c r="A70" s="44"/>
      <c r="B70" s="44"/>
      <c r="C70" s="44"/>
    </row>
    <row r="71" spans="1:3" x14ac:dyDescent="0.2">
      <c r="A71" s="44"/>
      <c r="B71" s="44"/>
      <c r="C71" s="44"/>
    </row>
    <row r="72" spans="1:3" x14ac:dyDescent="0.2">
      <c r="A72" s="44"/>
      <c r="B72" s="44"/>
      <c r="C72" s="44"/>
    </row>
    <row r="73" spans="1:3" x14ac:dyDescent="0.2">
      <c r="A73" s="44"/>
      <c r="B73" s="44"/>
      <c r="C73" s="44"/>
    </row>
    <row r="74" spans="1:3" x14ac:dyDescent="0.2">
      <c r="A74" s="44"/>
      <c r="B74" s="44"/>
      <c r="C74" s="44"/>
    </row>
    <row r="75" spans="1:3" x14ac:dyDescent="0.2">
      <c r="A75" s="44"/>
      <c r="B75" s="44"/>
      <c r="C75" s="44"/>
    </row>
    <row r="76" spans="1:3" x14ac:dyDescent="0.2">
      <c r="A76" s="44"/>
      <c r="B76" s="44"/>
      <c r="C76" s="44"/>
    </row>
    <row r="77" spans="1:3" x14ac:dyDescent="0.2">
      <c r="A77" s="44"/>
      <c r="B77" s="44"/>
      <c r="C77" s="44"/>
    </row>
    <row r="78" spans="1:3" x14ac:dyDescent="0.2">
      <c r="A78" s="44"/>
      <c r="B78" s="44"/>
      <c r="C78" s="44"/>
    </row>
    <row r="79" spans="1:3" x14ac:dyDescent="0.2">
      <c r="A79" s="44"/>
      <c r="B79" s="44"/>
      <c r="C79" s="44"/>
    </row>
    <row r="80" spans="1:3" x14ac:dyDescent="0.2">
      <c r="A80" s="44"/>
      <c r="B80" s="44"/>
      <c r="C80" s="44"/>
    </row>
    <row r="81" spans="1:3" x14ac:dyDescent="0.2">
      <c r="A81" s="44"/>
      <c r="B81" s="44"/>
      <c r="C81" s="44"/>
    </row>
    <row r="82" spans="1:3" x14ac:dyDescent="0.2">
      <c r="A82" s="44"/>
      <c r="B82" s="44"/>
      <c r="C82" s="44"/>
    </row>
    <row r="83" spans="1:3" x14ac:dyDescent="0.2">
      <c r="A83" s="44"/>
      <c r="B83" s="44"/>
      <c r="C83" s="44"/>
    </row>
    <row r="84" spans="1:3" x14ac:dyDescent="0.2">
      <c r="A84" s="44"/>
      <c r="B84" s="44"/>
      <c r="C84" s="44"/>
    </row>
    <row r="85" spans="1:3" x14ac:dyDescent="0.2">
      <c r="A85" s="44"/>
      <c r="B85" s="44"/>
      <c r="C85" s="44"/>
    </row>
    <row r="86" spans="1:3" x14ac:dyDescent="0.2">
      <c r="A86" s="44"/>
      <c r="B86" s="44"/>
      <c r="C86" s="44"/>
    </row>
    <row r="87" spans="1:3" x14ac:dyDescent="0.2">
      <c r="A87" s="44"/>
      <c r="B87" s="44"/>
      <c r="C87" s="44"/>
    </row>
    <row r="88" spans="1:3" x14ac:dyDescent="0.2">
      <c r="A88" s="44"/>
      <c r="B88" s="44"/>
      <c r="C88" s="44"/>
    </row>
    <row r="89" spans="1:3" x14ac:dyDescent="0.2">
      <c r="A89" s="44"/>
      <c r="B89" s="44"/>
      <c r="C89" s="44"/>
    </row>
    <row r="90" spans="1:3" x14ac:dyDescent="0.2">
      <c r="A90" s="44"/>
      <c r="B90" s="44"/>
      <c r="C90" s="44"/>
    </row>
    <row r="91" spans="1:3" x14ac:dyDescent="0.2">
      <c r="A91" s="44"/>
      <c r="B91" s="44"/>
      <c r="C91" s="44"/>
    </row>
    <row r="92" spans="1:3" x14ac:dyDescent="0.2">
      <c r="A92" s="44"/>
      <c r="B92" s="44"/>
      <c r="C92" s="44"/>
    </row>
    <row r="93" spans="1:3" x14ac:dyDescent="0.2">
      <c r="A93" s="44"/>
      <c r="B93" s="44"/>
      <c r="C93" s="44"/>
    </row>
    <row r="94" spans="1:3" x14ac:dyDescent="0.2">
      <c r="A94" s="44"/>
      <c r="B94" s="44"/>
      <c r="C94" s="44"/>
    </row>
    <row r="95" spans="1:3" x14ac:dyDescent="0.2">
      <c r="A95" s="44"/>
      <c r="B95" s="44"/>
      <c r="C95" s="44"/>
    </row>
  </sheetData>
  <mergeCells count="3">
    <mergeCell ref="A1:D1"/>
    <mergeCell ref="A2:C2"/>
    <mergeCell ref="A3:C3"/>
  </mergeCells>
  <pageMargins left="0.7" right="0.7" top="0.75" bottom="0.75" header="0.3" footer="0.3"/>
  <pageSetup scale="6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R26"/>
  <sheetViews>
    <sheetView zoomScale="85" zoomScaleNormal="85" workbookViewId="0">
      <selection activeCell="L14" sqref="L14"/>
    </sheetView>
  </sheetViews>
  <sheetFormatPr defaultRowHeight="18" x14ac:dyDescent="0.25"/>
  <cols>
    <col min="1" max="1" width="17.140625" style="22" customWidth="1"/>
    <col min="2" max="5" width="9.140625" style="22"/>
    <col min="6" max="6" width="12.7109375" style="22" bestFit="1" customWidth="1"/>
    <col min="7" max="8" width="9.140625" style="22"/>
    <col min="9" max="9" width="13.140625" style="22" customWidth="1"/>
    <col min="10" max="12" width="9.140625" style="22"/>
    <col min="13" max="13" width="16.28515625" style="22" customWidth="1"/>
    <col min="14" max="14" width="9.140625" style="22"/>
    <col min="15" max="15" width="11.28515625" style="22" bestFit="1" customWidth="1"/>
    <col min="16" max="17" width="9.140625" style="22"/>
    <col min="18" max="18" width="14.85546875" style="22" customWidth="1"/>
    <col min="19" max="16384" width="9.140625" style="22"/>
  </cols>
  <sheetData>
    <row r="1" spans="1:18" x14ac:dyDescent="0.25">
      <c r="A1" s="252" t="s">
        <v>923</v>
      </c>
      <c r="B1" s="253"/>
      <c r="C1" s="253"/>
      <c r="D1" s="253"/>
      <c r="E1" s="253"/>
      <c r="F1" s="253"/>
      <c r="G1" s="253"/>
      <c r="H1" s="253"/>
      <c r="I1" s="253"/>
      <c r="J1" s="253"/>
      <c r="K1" s="253"/>
      <c r="L1" s="253"/>
      <c r="M1" s="253"/>
      <c r="N1" s="253"/>
      <c r="O1" s="253"/>
      <c r="P1" s="254"/>
    </row>
    <row r="2" spans="1:18" x14ac:dyDescent="0.25">
      <c r="A2" s="255" t="s">
        <v>70</v>
      </c>
      <c r="B2" s="256"/>
      <c r="C2" s="256"/>
      <c r="D2" s="256"/>
      <c r="E2" s="256"/>
      <c r="F2" s="256"/>
      <c r="G2" s="256"/>
      <c r="H2" s="256"/>
      <c r="I2" s="256"/>
      <c r="J2" s="256"/>
      <c r="K2" s="256"/>
      <c r="L2" s="256"/>
      <c r="M2" s="256"/>
      <c r="N2" s="256"/>
      <c r="O2" s="256"/>
      <c r="P2" s="257"/>
    </row>
    <row r="3" spans="1:18" x14ac:dyDescent="0.25">
      <c r="A3" s="260" t="s">
        <v>9</v>
      </c>
      <c r="B3" s="261"/>
      <c r="C3" s="261"/>
      <c r="D3" s="261"/>
      <c r="E3" s="262" t="s">
        <v>89</v>
      </c>
      <c r="F3" s="262"/>
      <c r="G3" s="262"/>
      <c r="H3" s="262" t="s">
        <v>928</v>
      </c>
      <c r="I3" s="262"/>
      <c r="J3" s="262" t="s">
        <v>10</v>
      </c>
      <c r="K3" s="262"/>
      <c r="L3" s="262" t="s">
        <v>11</v>
      </c>
      <c r="M3" s="262"/>
      <c r="N3" s="262" t="s">
        <v>26</v>
      </c>
      <c r="O3" s="262"/>
      <c r="P3" s="263"/>
    </row>
    <row r="4" spans="1:18" x14ac:dyDescent="0.25">
      <c r="A4" s="264"/>
      <c r="B4" s="265"/>
      <c r="C4" s="265"/>
      <c r="D4" s="265"/>
      <c r="E4" s="265"/>
      <c r="F4" s="265"/>
      <c r="G4" s="265"/>
      <c r="H4" s="258"/>
      <c r="I4" s="258"/>
      <c r="J4" s="266"/>
      <c r="K4" s="266"/>
      <c r="L4" s="258"/>
      <c r="M4" s="258"/>
      <c r="N4" s="258"/>
      <c r="O4" s="258"/>
      <c r="P4" s="259"/>
    </row>
    <row r="5" spans="1:18" ht="25.5" customHeight="1" x14ac:dyDescent="0.25">
      <c r="A5" s="250" t="s">
        <v>24</v>
      </c>
      <c r="B5" s="251"/>
      <c r="C5" s="251"/>
      <c r="D5" s="265"/>
      <c r="E5" s="265"/>
      <c r="F5" s="265"/>
      <c r="G5" s="265"/>
      <c r="H5" s="265"/>
      <c r="I5" s="265"/>
      <c r="J5" s="267" t="s">
        <v>14</v>
      </c>
      <c r="K5" s="267"/>
      <c r="L5" s="19" t="s">
        <v>12</v>
      </c>
      <c r="M5" s="106"/>
      <c r="N5" s="19" t="s">
        <v>13</v>
      </c>
      <c r="O5" s="231"/>
      <c r="P5" s="232"/>
    </row>
    <row r="6" spans="1:18" ht="25.5" customHeight="1" x14ac:dyDescent="0.25">
      <c r="A6" s="250" t="s">
        <v>15</v>
      </c>
      <c r="B6" s="251"/>
      <c r="C6" s="251"/>
      <c r="D6" s="265"/>
      <c r="E6" s="265"/>
      <c r="F6" s="265"/>
      <c r="G6" s="265"/>
      <c r="H6" s="265"/>
      <c r="I6" s="265"/>
      <c r="J6" s="265"/>
      <c r="K6" s="265"/>
      <c r="L6" s="265"/>
      <c r="M6" s="265"/>
      <c r="N6" s="265"/>
      <c r="O6" s="265"/>
      <c r="P6" s="268"/>
    </row>
    <row r="7" spans="1:18" ht="25.5" customHeight="1" x14ac:dyDescent="0.25">
      <c r="A7" s="240" t="s">
        <v>933</v>
      </c>
      <c r="B7" s="241"/>
      <c r="C7" s="241"/>
      <c r="D7" s="241"/>
      <c r="E7" s="241"/>
      <c r="F7" s="241"/>
      <c r="G7" s="228"/>
      <c r="H7" s="229"/>
      <c r="I7" s="229"/>
      <c r="J7" s="229"/>
      <c r="K7" s="229"/>
      <c r="L7" s="229"/>
      <c r="M7" s="229"/>
      <c r="N7" s="229"/>
      <c r="O7" s="229"/>
      <c r="P7" s="230"/>
    </row>
    <row r="8" spans="1:18" ht="25.5" customHeight="1" thickBot="1" x14ac:dyDescent="0.3">
      <c r="A8" s="242" t="s">
        <v>930</v>
      </c>
      <c r="B8" s="243"/>
      <c r="C8" s="243"/>
      <c r="D8" s="244"/>
      <c r="E8" s="244"/>
      <c r="F8" s="244"/>
      <c r="G8" s="244"/>
      <c r="H8" s="244"/>
      <c r="I8" s="244"/>
      <c r="J8" s="109" t="s">
        <v>929</v>
      </c>
      <c r="K8" s="244"/>
      <c r="L8" s="244"/>
      <c r="M8" s="244"/>
      <c r="N8" s="244"/>
      <c r="O8" s="244"/>
      <c r="P8" s="249"/>
    </row>
    <row r="9" spans="1:18" ht="25.5" customHeight="1" x14ac:dyDescent="0.25">
      <c r="A9" s="39" t="s">
        <v>931</v>
      </c>
      <c r="B9" s="245"/>
      <c r="C9" s="245"/>
      <c r="D9" s="245"/>
      <c r="E9" s="245"/>
      <c r="F9" s="245"/>
      <c r="G9" s="246" t="s">
        <v>932</v>
      </c>
      <c r="H9" s="246"/>
      <c r="I9" s="247"/>
      <c r="J9" s="247"/>
      <c r="K9" s="247"/>
      <c r="L9" s="247"/>
      <c r="M9" s="247"/>
      <c r="N9" s="247"/>
      <c r="O9" s="247"/>
      <c r="P9" s="248"/>
    </row>
    <row r="10" spans="1:18" ht="25.5" customHeight="1" x14ac:dyDescent="0.25">
      <c r="A10" s="60"/>
      <c r="B10" s="56"/>
      <c r="C10" s="56"/>
      <c r="D10" s="56"/>
      <c r="E10" s="56"/>
      <c r="F10" s="56"/>
      <c r="G10" s="61"/>
      <c r="H10" s="61"/>
      <c r="I10" s="57"/>
      <c r="J10" s="57"/>
      <c r="K10" s="57"/>
      <c r="L10" s="57"/>
      <c r="M10" s="57"/>
      <c r="N10" s="57"/>
      <c r="O10" s="57"/>
      <c r="P10" s="62"/>
    </row>
    <row r="11" spans="1:18" ht="25.5" customHeight="1" x14ac:dyDescent="0.25">
      <c r="A11" s="60"/>
      <c r="B11" s="56"/>
      <c r="C11" s="114" t="s">
        <v>959</v>
      </c>
      <c r="D11" s="114"/>
      <c r="E11" s="114"/>
      <c r="F11" s="115"/>
      <c r="G11" s="115"/>
      <c r="H11" s="115"/>
      <c r="I11" s="115"/>
      <c r="J11" s="115"/>
      <c r="K11" s="115"/>
      <c r="L11" s="115"/>
      <c r="M11" s="116">
        <f>'Travel Summary'!F43+'Travel Summary'!G43+'Travel Summary'!K43+'Travel Summary'!K50</f>
        <v>0</v>
      </c>
      <c r="N11" s="57"/>
      <c r="O11" s="57"/>
      <c r="P11" s="62"/>
    </row>
    <row r="12" spans="1:18" x14ac:dyDescent="0.25">
      <c r="A12" s="58"/>
      <c r="B12" s="24"/>
      <c r="C12" s="24"/>
      <c r="D12" s="24"/>
      <c r="E12" s="24"/>
      <c r="F12" s="24"/>
      <c r="G12" s="24"/>
      <c r="H12" s="24"/>
      <c r="I12" s="24"/>
      <c r="J12" s="24"/>
      <c r="K12" s="24"/>
      <c r="L12" s="24"/>
      <c r="M12" s="24"/>
      <c r="N12" s="24"/>
      <c r="O12" s="24"/>
      <c r="P12" s="59"/>
    </row>
    <row r="13" spans="1:18" x14ac:dyDescent="0.25">
      <c r="A13" s="58"/>
      <c r="B13" s="24"/>
      <c r="C13" s="114" t="s">
        <v>74</v>
      </c>
      <c r="D13" s="114"/>
      <c r="E13" s="114"/>
      <c r="F13" s="115"/>
      <c r="G13" s="115"/>
      <c r="H13" s="115"/>
      <c r="I13" s="115"/>
      <c r="J13" s="115"/>
      <c r="K13" s="115"/>
      <c r="L13" s="115"/>
      <c r="M13" s="116">
        <f>'Labor Response'!R113</f>
        <v>0</v>
      </c>
      <c r="N13" s="24"/>
      <c r="O13" s="24"/>
      <c r="P13" s="59"/>
      <c r="R13" s="27"/>
    </row>
    <row r="14" spans="1:18" x14ac:dyDescent="0.25">
      <c r="A14" s="58"/>
      <c r="B14" s="24"/>
      <c r="C14" s="25"/>
      <c r="D14" s="24"/>
      <c r="E14" s="24"/>
      <c r="F14" s="24"/>
      <c r="G14" s="24"/>
      <c r="H14" s="24"/>
      <c r="I14" s="24"/>
      <c r="J14" s="24"/>
      <c r="K14" s="24"/>
      <c r="L14" s="24"/>
      <c r="M14" s="26"/>
      <c r="N14" s="24"/>
      <c r="O14" s="24"/>
      <c r="P14" s="59"/>
    </row>
    <row r="15" spans="1:18" x14ac:dyDescent="0.25">
      <c r="A15" s="58"/>
      <c r="B15" s="24"/>
      <c r="C15" s="114" t="s">
        <v>71</v>
      </c>
      <c r="D15" s="114"/>
      <c r="E15" s="114"/>
      <c r="F15" s="115"/>
      <c r="G15" s="115"/>
      <c r="H15" s="115"/>
      <c r="I15" s="115"/>
      <c r="J15" s="115"/>
      <c r="K15" s="115"/>
      <c r="L15" s="115"/>
      <c r="M15" s="116">
        <f>'Labor Backfill'!R105</f>
        <v>0</v>
      </c>
      <c r="N15" s="24"/>
      <c r="O15" s="24"/>
      <c r="P15" s="59"/>
      <c r="R15" s="27"/>
    </row>
    <row r="16" spans="1:18" x14ac:dyDescent="0.25">
      <c r="A16" s="58"/>
      <c r="B16" s="24"/>
      <c r="C16" s="25"/>
      <c r="D16" s="24"/>
      <c r="E16" s="24"/>
      <c r="F16" s="24"/>
      <c r="G16" s="24"/>
      <c r="H16" s="24"/>
      <c r="I16" s="24"/>
      <c r="J16" s="24"/>
      <c r="K16" s="24"/>
      <c r="L16" s="24"/>
      <c r="M16" s="26"/>
      <c r="N16" s="24"/>
      <c r="O16" s="24"/>
      <c r="P16" s="59"/>
    </row>
    <row r="17" spans="1:18" x14ac:dyDescent="0.25">
      <c r="A17" s="58"/>
      <c r="B17" s="24"/>
      <c r="C17" s="114" t="s">
        <v>72</v>
      </c>
      <c r="D17" s="114"/>
      <c r="E17" s="114"/>
      <c r="F17" s="115"/>
      <c r="G17" s="115"/>
      <c r="H17" s="115"/>
      <c r="I17" s="115"/>
      <c r="J17" s="115"/>
      <c r="K17" s="115"/>
      <c r="L17" s="115"/>
      <c r="M17" s="116">
        <f>Equipment!O51</f>
        <v>0</v>
      </c>
      <c r="N17" s="24"/>
      <c r="O17" s="24"/>
      <c r="P17" s="59"/>
      <c r="R17" s="27"/>
    </row>
    <row r="18" spans="1:18" x14ac:dyDescent="0.25">
      <c r="A18" s="58"/>
      <c r="B18" s="24"/>
      <c r="C18" s="25"/>
      <c r="D18" s="24"/>
      <c r="E18" s="24"/>
      <c r="F18" s="24"/>
      <c r="G18" s="24"/>
      <c r="H18" s="24"/>
      <c r="I18" s="24"/>
      <c r="J18" s="24"/>
      <c r="K18" s="24"/>
      <c r="L18" s="24"/>
      <c r="M18" s="26"/>
      <c r="N18" s="24"/>
      <c r="O18" s="24"/>
      <c r="P18" s="59"/>
    </row>
    <row r="19" spans="1:18" x14ac:dyDescent="0.25">
      <c r="A19" s="58"/>
      <c r="B19" s="24"/>
      <c r="C19" s="114" t="s">
        <v>73</v>
      </c>
      <c r="D19" s="114"/>
      <c r="E19" s="114"/>
      <c r="F19" s="115"/>
      <c r="G19" s="115"/>
      <c r="H19" s="115"/>
      <c r="I19" s="115"/>
      <c r="J19" s="115"/>
      <c r="K19" s="115"/>
      <c r="L19" s="115"/>
      <c r="M19" s="116">
        <f>Materials!P78</f>
        <v>0</v>
      </c>
      <c r="N19" s="24"/>
      <c r="O19" s="24"/>
      <c r="P19" s="59"/>
      <c r="R19" s="27"/>
    </row>
    <row r="20" spans="1:18" x14ac:dyDescent="0.25">
      <c r="A20" s="58"/>
      <c r="B20" s="24"/>
      <c r="C20" s="14"/>
      <c r="D20" s="14"/>
      <c r="E20" s="14"/>
      <c r="F20" s="24"/>
      <c r="G20" s="24"/>
      <c r="H20" s="24"/>
      <c r="I20" s="24"/>
      <c r="J20" s="24"/>
      <c r="K20" s="24"/>
      <c r="L20" s="24"/>
      <c r="M20" s="26"/>
      <c r="N20" s="24"/>
      <c r="O20" s="24"/>
      <c r="P20" s="59"/>
      <c r="R20" s="27"/>
    </row>
    <row r="21" spans="1:18" x14ac:dyDescent="0.25">
      <c r="A21" s="58"/>
      <c r="B21" s="24"/>
      <c r="C21" s="239" t="s">
        <v>87</v>
      </c>
      <c r="D21" s="239"/>
      <c r="E21" s="114"/>
      <c r="F21" s="115"/>
      <c r="G21" s="115"/>
      <c r="H21" s="115"/>
      <c r="I21" s="115"/>
      <c r="J21" s="115"/>
      <c r="K21" s="115"/>
      <c r="L21" s="115"/>
      <c r="M21" s="116">
        <f>'Rental '!I77</f>
        <v>0</v>
      </c>
      <c r="N21" s="24"/>
      <c r="O21" s="24"/>
      <c r="P21" s="59"/>
      <c r="R21" s="27"/>
    </row>
    <row r="22" spans="1:18" x14ac:dyDescent="0.25">
      <c r="A22" s="58"/>
      <c r="B22" s="24"/>
      <c r="C22" s="24"/>
      <c r="D22" s="24"/>
      <c r="E22" s="24"/>
      <c r="F22" s="24"/>
      <c r="G22" s="24"/>
      <c r="H22" s="24"/>
      <c r="I22" s="24"/>
      <c r="J22" s="24"/>
      <c r="K22" s="24"/>
      <c r="L22" s="24"/>
      <c r="M22" s="26"/>
      <c r="N22" s="24"/>
      <c r="O22" s="24"/>
      <c r="P22" s="59"/>
    </row>
    <row r="23" spans="1:18" x14ac:dyDescent="0.25">
      <c r="A23" s="58"/>
      <c r="B23" s="24"/>
      <c r="C23" s="114" t="s">
        <v>75</v>
      </c>
      <c r="D23" s="114"/>
      <c r="E23" s="114"/>
      <c r="F23" s="115"/>
      <c r="G23" s="115"/>
      <c r="H23" s="115"/>
      <c r="I23" s="115"/>
      <c r="J23" s="115"/>
      <c r="K23" s="115"/>
      <c r="L23" s="115"/>
      <c r="M23" s="116">
        <f>M13+M15+M17+M19+M11</f>
        <v>0</v>
      </c>
      <c r="N23" s="24"/>
      <c r="O23" s="24"/>
      <c r="P23" s="59"/>
      <c r="R23" s="27"/>
    </row>
    <row r="24" spans="1:18" ht="18.75" thickBot="1" x14ac:dyDescent="0.3">
      <c r="A24" s="110"/>
      <c r="B24" s="111"/>
      <c r="C24" s="23"/>
      <c r="D24" s="23"/>
      <c r="E24" s="23"/>
      <c r="F24" s="111"/>
      <c r="G24" s="111"/>
      <c r="H24" s="111"/>
      <c r="I24" s="111"/>
      <c r="J24" s="111"/>
      <c r="K24" s="111"/>
      <c r="L24" s="111"/>
      <c r="M24" s="112"/>
      <c r="N24" s="111"/>
      <c r="O24" s="111"/>
      <c r="P24" s="113"/>
    </row>
    <row r="25" spans="1:18" ht="18.75" customHeight="1" x14ac:dyDescent="0.25">
      <c r="A25" s="236" t="s">
        <v>6</v>
      </c>
      <c r="B25" s="237"/>
      <c r="C25" s="237"/>
      <c r="D25" s="237"/>
      <c r="E25" s="237"/>
      <c r="F25" s="237"/>
      <c r="G25" s="237"/>
      <c r="H25" s="237"/>
      <c r="I25" s="237"/>
      <c r="J25" s="237"/>
      <c r="K25" s="237"/>
      <c r="L25" s="237"/>
      <c r="M25" s="237"/>
      <c r="N25" s="237"/>
      <c r="O25" s="237"/>
      <c r="P25" s="238"/>
    </row>
    <row r="26" spans="1:18" s="1" customFormat="1" ht="29.25" customHeight="1" thickBot="1" x14ac:dyDescent="0.25">
      <c r="A26" s="107" t="s">
        <v>35</v>
      </c>
      <c r="B26" s="233"/>
      <c r="C26" s="233"/>
      <c r="D26" s="233"/>
      <c r="E26" s="233"/>
      <c r="F26" s="233"/>
      <c r="G26" s="108" t="s">
        <v>7</v>
      </c>
      <c r="H26" s="233"/>
      <c r="I26" s="233"/>
      <c r="J26" s="233"/>
      <c r="K26" s="233"/>
      <c r="L26" s="233"/>
      <c r="M26" s="233"/>
      <c r="N26" s="108" t="s">
        <v>8</v>
      </c>
      <c r="O26" s="234"/>
      <c r="P26" s="235"/>
    </row>
  </sheetData>
  <mergeCells count="34">
    <mergeCell ref="D5:I5"/>
    <mergeCell ref="J5:K5"/>
    <mergeCell ref="A6:C6"/>
    <mergeCell ref="D6:P6"/>
    <mergeCell ref="A1:P1"/>
    <mergeCell ref="A2:P2"/>
    <mergeCell ref="N4:P4"/>
    <mergeCell ref="A3:D3"/>
    <mergeCell ref="E3:G3"/>
    <mergeCell ref="H3:I3"/>
    <mergeCell ref="L3:M3"/>
    <mergeCell ref="J3:K3"/>
    <mergeCell ref="N3:P3"/>
    <mergeCell ref="A4:D4"/>
    <mergeCell ref="E4:G4"/>
    <mergeCell ref="H4:I4"/>
    <mergeCell ref="J4:K4"/>
    <mergeCell ref="L4:M4"/>
    <mergeCell ref="G7:P7"/>
    <mergeCell ref="O5:P5"/>
    <mergeCell ref="B26:F26"/>
    <mergeCell ref="H26:M26"/>
    <mergeCell ref="O26:P26"/>
    <mergeCell ref="A25:P25"/>
    <mergeCell ref="C21:D21"/>
    <mergeCell ref="A7:B7"/>
    <mergeCell ref="A8:C8"/>
    <mergeCell ref="D8:I8"/>
    <mergeCell ref="B9:F9"/>
    <mergeCell ref="G9:H9"/>
    <mergeCell ref="I9:P9"/>
    <mergeCell ref="K8:P8"/>
    <mergeCell ref="C7:F7"/>
    <mergeCell ref="A5:C5"/>
  </mergeCells>
  <pageMargins left="0.7" right="0.7" top="0.75" bottom="0.75" header="0.3" footer="0.3"/>
  <pageSetup scale="7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R119"/>
  <sheetViews>
    <sheetView zoomScale="90" zoomScaleNormal="90" workbookViewId="0">
      <pane ySplit="8" topLeftCell="A114" activePane="bottomLeft" state="frozen"/>
      <selection pane="bottomLeft" activeCell="L4" sqref="L4:M4"/>
    </sheetView>
  </sheetViews>
  <sheetFormatPr defaultRowHeight="14.25" x14ac:dyDescent="0.2"/>
  <cols>
    <col min="1" max="1" width="14.28515625" style="1" customWidth="1"/>
    <col min="2" max="3" width="9.140625" style="1"/>
    <col min="4" max="4" width="28.140625" style="1" customWidth="1"/>
    <col min="5" max="8" width="9.140625" style="1"/>
    <col min="9" max="9" width="11.28515625" style="1" customWidth="1"/>
    <col min="10" max="12" width="9.140625" style="1"/>
    <col min="13" max="13" width="11.7109375" style="1" customWidth="1"/>
    <col min="14" max="14" width="12.28515625" style="1" customWidth="1"/>
    <col min="15" max="15" width="11.140625" style="1" customWidth="1"/>
    <col min="16" max="16" width="10.28515625" style="1" customWidth="1"/>
    <col min="17" max="17" width="10.42578125" style="1" customWidth="1"/>
    <col min="18" max="18" width="11.5703125" style="1" customWidth="1"/>
    <col min="19" max="16384" width="9.140625" style="1"/>
  </cols>
  <sheetData>
    <row r="1" spans="1:18" ht="25.5" customHeight="1" x14ac:dyDescent="0.2">
      <c r="A1" s="285" t="s">
        <v>923</v>
      </c>
      <c r="B1" s="286"/>
      <c r="C1" s="286"/>
      <c r="D1" s="286"/>
      <c r="E1" s="286"/>
      <c r="F1" s="286"/>
      <c r="G1" s="286"/>
      <c r="H1" s="286"/>
      <c r="I1" s="286"/>
      <c r="J1" s="286"/>
      <c r="K1" s="286"/>
      <c r="L1" s="286"/>
      <c r="M1" s="286"/>
      <c r="N1" s="287"/>
      <c r="O1" s="38" t="s">
        <v>0</v>
      </c>
      <c r="P1" s="65" t="s">
        <v>1</v>
      </c>
      <c r="Q1" s="38" t="s">
        <v>2</v>
      </c>
      <c r="R1" s="130"/>
    </row>
    <row r="2" spans="1:18" ht="22.5" customHeight="1" x14ac:dyDescent="0.2">
      <c r="A2" s="288" t="s">
        <v>965</v>
      </c>
      <c r="B2" s="289"/>
      <c r="C2" s="289"/>
      <c r="D2" s="289"/>
      <c r="E2" s="289"/>
      <c r="F2" s="289"/>
      <c r="G2" s="289"/>
      <c r="H2" s="289"/>
      <c r="I2" s="289"/>
      <c r="J2" s="289"/>
      <c r="K2" s="289"/>
      <c r="L2" s="289"/>
      <c r="M2" s="289"/>
      <c r="N2" s="289"/>
      <c r="O2" s="289"/>
      <c r="P2" s="289"/>
      <c r="Q2" s="289"/>
      <c r="R2" s="290"/>
    </row>
    <row r="3" spans="1:18" s="50" customFormat="1" ht="25.5" customHeight="1" x14ac:dyDescent="0.25">
      <c r="A3" s="260" t="s">
        <v>9</v>
      </c>
      <c r="B3" s="284"/>
      <c r="C3" s="284"/>
      <c r="D3" s="284"/>
      <c r="E3" s="262" t="s">
        <v>88</v>
      </c>
      <c r="F3" s="262"/>
      <c r="G3" s="262"/>
      <c r="H3" s="262" t="s">
        <v>928</v>
      </c>
      <c r="I3" s="262"/>
      <c r="J3" s="262" t="s">
        <v>10</v>
      </c>
      <c r="K3" s="262"/>
      <c r="L3" s="262" t="s">
        <v>11</v>
      </c>
      <c r="M3" s="262"/>
      <c r="N3" s="291" t="s">
        <v>26</v>
      </c>
      <c r="O3" s="292"/>
      <c r="P3" s="292"/>
      <c r="Q3" s="292"/>
      <c r="R3" s="293"/>
    </row>
    <row r="4" spans="1:18" ht="23.25" customHeight="1" x14ac:dyDescent="0.2">
      <c r="A4" s="264">
        <f>Summary!A4:K4</f>
        <v>0</v>
      </c>
      <c r="B4" s="265"/>
      <c r="C4" s="265"/>
      <c r="D4" s="265"/>
      <c r="E4" s="265"/>
      <c r="F4" s="265"/>
      <c r="G4" s="265"/>
      <c r="H4" s="258"/>
      <c r="I4" s="258"/>
      <c r="J4" s="266"/>
      <c r="K4" s="266"/>
      <c r="L4" s="258"/>
      <c r="M4" s="258"/>
      <c r="N4" s="294"/>
      <c r="O4" s="295"/>
      <c r="P4" s="295"/>
      <c r="Q4" s="295"/>
      <c r="R4" s="296"/>
    </row>
    <row r="5" spans="1:18" ht="30.75" customHeight="1" x14ac:dyDescent="0.25">
      <c r="A5" s="302" t="s">
        <v>24</v>
      </c>
      <c r="B5" s="303"/>
      <c r="C5" s="303"/>
      <c r="D5" s="265">
        <f>Summary!D5</f>
        <v>0</v>
      </c>
      <c r="E5" s="265"/>
      <c r="F5" s="265"/>
      <c r="G5" s="265"/>
      <c r="H5" s="265"/>
      <c r="I5" s="265"/>
      <c r="J5" s="298" t="s">
        <v>14</v>
      </c>
      <c r="K5" s="299"/>
      <c r="L5" s="300"/>
      <c r="M5" s="19" t="s">
        <v>12</v>
      </c>
      <c r="N5" s="231">
        <f>Summary!M5</f>
        <v>0</v>
      </c>
      <c r="O5" s="297"/>
      <c r="P5" s="19" t="s">
        <v>13</v>
      </c>
      <c r="Q5" s="231">
        <f>Summary!O5</f>
        <v>0</v>
      </c>
      <c r="R5" s="232"/>
    </row>
    <row r="6" spans="1:18" ht="27" customHeight="1" thickBot="1" x14ac:dyDescent="0.25">
      <c r="A6" s="281" t="s">
        <v>15</v>
      </c>
      <c r="B6" s="282"/>
      <c r="C6" s="282"/>
      <c r="D6" s="283">
        <f>Summary!D6</f>
        <v>0</v>
      </c>
      <c r="E6" s="283"/>
      <c r="F6" s="283"/>
      <c r="G6" s="283"/>
      <c r="H6" s="283"/>
      <c r="I6" s="283"/>
      <c r="J6" s="283"/>
      <c r="K6" s="283"/>
      <c r="L6" s="283"/>
      <c r="M6" s="283"/>
      <c r="N6" s="283"/>
      <c r="O6" s="283"/>
      <c r="P6" s="283"/>
      <c r="Q6" s="131"/>
      <c r="R6" s="132"/>
    </row>
    <row r="7" spans="1:18" ht="31.5" customHeight="1" x14ac:dyDescent="0.2">
      <c r="A7" s="133" t="s">
        <v>16</v>
      </c>
      <c r="B7" s="301"/>
      <c r="C7" s="301"/>
      <c r="D7" s="301"/>
      <c r="E7" s="278" t="s">
        <v>3</v>
      </c>
      <c r="F7" s="279"/>
      <c r="G7" s="279"/>
      <c r="H7" s="279"/>
      <c r="I7" s="279"/>
      <c r="J7" s="279"/>
      <c r="K7" s="279"/>
      <c r="L7" s="279"/>
      <c r="M7" s="279"/>
      <c r="N7" s="279"/>
      <c r="O7" s="279"/>
      <c r="P7" s="279"/>
      <c r="Q7" s="279"/>
      <c r="R7" s="280"/>
    </row>
    <row r="8" spans="1:18" s="16" customFormat="1" ht="29.25" customHeight="1" x14ac:dyDescent="0.25">
      <c r="A8" s="77"/>
      <c r="B8" s="267"/>
      <c r="C8" s="267"/>
      <c r="D8" s="267"/>
      <c r="E8" s="77" t="s">
        <v>966</v>
      </c>
      <c r="F8" s="134"/>
      <c r="G8" s="134"/>
      <c r="H8" s="134"/>
      <c r="I8" s="134"/>
      <c r="J8" s="134"/>
      <c r="K8" s="134"/>
      <c r="L8" s="134"/>
      <c r="M8" s="92" t="s">
        <v>20</v>
      </c>
      <c r="N8" s="92" t="s">
        <v>19</v>
      </c>
      <c r="O8" s="80" t="s">
        <v>77</v>
      </c>
      <c r="P8" s="92" t="s">
        <v>18</v>
      </c>
      <c r="Q8" s="92" t="s">
        <v>17</v>
      </c>
      <c r="R8" s="117" t="s">
        <v>33</v>
      </c>
    </row>
    <row r="9" spans="1:18" ht="30" x14ac:dyDescent="0.2">
      <c r="A9" s="93" t="s">
        <v>4</v>
      </c>
      <c r="B9" s="275"/>
      <c r="C9" s="275"/>
      <c r="D9" s="275"/>
      <c r="E9" s="92" t="s">
        <v>22</v>
      </c>
      <c r="F9" s="118"/>
      <c r="G9" s="118"/>
      <c r="H9" s="118"/>
      <c r="I9" s="118"/>
      <c r="J9" s="118"/>
      <c r="K9" s="119"/>
      <c r="L9" s="119"/>
      <c r="M9" s="120">
        <f>SUM(F9:L9)</f>
        <v>0</v>
      </c>
      <c r="N9" s="121"/>
      <c r="O9" s="40"/>
      <c r="P9" s="122">
        <f>M9*N9</f>
        <v>0</v>
      </c>
      <c r="Q9" s="123"/>
      <c r="R9" s="124">
        <f>P9*O9+P9</f>
        <v>0</v>
      </c>
    </row>
    <row r="10" spans="1:18" ht="30" x14ac:dyDescent="0.2">
      <c r="A10" s="93" t="s">
        <v>21</v>
      </c>
      <c r="B10" s="275"/>
      <c r="C10" s="275"/>
      <c r="D10" s="275"/>
      <c r="E10" s="92" t="s">
        <v>23</v>
      </c>
      <c r="F10" s="118"/>
      <c r="G10" s="118"/>
      <c r="H10" s="118"/>
      <c r="I10" s="118"/>
      <c r="J10" s="118"/>
      <c r="K10" s="119"/>
      <c r="L10" s="119"/>
      <c r="M10" s="120">
        <f t="shared" ref="M10:M73" si="0">SUM(F10:L10)</f>
        <v>0</v>
      </c>
      <c r="N10" s="121"/>
      <c r="O10" s="40"/>
      <c r="P10" s="123"/>
      <c r="Q10" s="125">
        <f>N10*M10</f>
        <v>0</v>
      </c>
      <c r="R10" s="124">
        <f>Q10*O10+Q10</f>
        <v>0</v>
      </c>
    </row>
    <row r="11" spans="1:18" ht="30" x14ac:dyDescent="0.2">
      <c r="A11" s="93" t="s">
        <v>4</v>
      </c>
      <c r="B11" s="275"/>
      <c r="C11" s="275"/>
      <c r="D11" s="275"/>
      <c r="E11" s="92" t="s">
        <v>22</v>
      </c>
      <c r="F11" s="118"/>
      <c r="G11" s="118"/>
      <c r="H11" s="118"/>
      <c r="I11" s="118"/>
      <c r="J11" s="118"/>
      <c r="K11" s="119"/>
      <c r="L11" s="119"/>
      <c r="M11" s="120">
        <f t="shared" si="0"/>
        <v>0</v>
      </c>
      <c r="N11" s="121"/>
      <c r="O11" s="40"/>
      <c r="P11" s="122">
        <f>M11*N11</f>
        <v>0</v>
      </c>
      <c r="Q11" s="123"/>
      <c r="R11" s="124">
        <f t="shared" ref="R11:R73" si="1">P11*O11+P11</f>
        <v>0</v>
      </c>
    </row>
    <row r="12" spans="1:18" ht="30" x14ac:dyDescent="0.2">
      <c r="A12" s="93" t="s">
        <v>21</v>
      </c>
      <c r="B12" s="275"/>
      <c r="C12" s="275"/>
      <c r="D12" s="275"/>
      <c r="E12" s="92" t="s">
        <v>23</v>
      </c>
      <c r="F12" s="118"/>
      <c r="G12" s="118"/>
      <c r="H12" s="118"/>
      <c r="I12" s="118"/>
      <c r="J12" s="118"/>
      <c r="K12" s="119"/>
      <c r="L12" s="119"/>
      <c r="M12" s="120">
        <f t="shared" si="0"/>
        <v>0</v>
      </c>
      <c r="N12" s="121"/>
      <c r="O12" s="40"/>
      <c r="P12" s="123"/>
      <c r="Q12" s="125">
        <f>N12*M12</f>
        <v>0</v>
      </c>
      <c r="R12" s="124">
        <f>Q12*O12+Q12</f>
        <v>0</v>
      </c>
    </row>
    <row r="13" spans="1:18" ht="30" x14ac:dyDescent="0.2">
      <c r="A13" s="93" t="s">
        <v>4</v>
      </c>
      <c r="B13" s="275"/>
      <c r="C13" s="275"/>
      <c r="D13" s="275"/>
      <c r="E13" s="92" t="s">
        <v>22</v>
      </c>
      <c r="F13" s="118"/>
      <c r="G13" s="118"/>
      <c r="H13" s="118"/>
      <c r="I13" s="118"/>
      <c r="J13" s="118"/>
      <c r="K13" s="119"/>
      <c r="L13" s="119"/>
      <c r="M13" s="120">
        <f t="shared" si="0"/>
        <v>0</v>
      </c>
      <c r="N13" s="121"/>
      <c r="O13" s="40"/>
      <c r="P13" s="122">
        <f>M13*N13</f>
        <v>0</v>
      </c>
      <c r="Q13" s="123"/>
      <c r="R13" s="124">
        <f t="shared" si="1"/>
        <v>0</v>
      </c>
    </row>
    <row r="14" spans="1:18" ht="30" x14ac:dyDescent="0.2">
      <c r="A14" s="93" t="s">
        <v>21</v>
      </c>
      <c r="B14" s="275"/>
      <c r="C14" s="275"/>
      <c r="D14" s="275"/>
      <c r="E14" s="92" t="s">
        <v>23</v>
      </c>
      <c r="F14" s="118"/>
      <c r="G14" s="118"/>
      <c r="H14" s="118"/>
      <c r="I14" s="118"/>
      <c r="J14" s="118"/>
      <c r="K14" s="119"/>
      <c r="L14" s="119"/>
      <c r="M14" s="120">
        <f t="shared" si="0"/>
        <v>0</v>
      </c>
      <c r="N14" s="121"/>
      <c r="O14" s="40"/>
      <c r="P14" s="123"/>
      <c r="Q14" s="125">
        <f>N14*M14</f>
        <v>0</v>
      </c>
      <c r="R14" s="124">
        <f>Q14*O14+Q14</f>
        <v>0</v>
      </c>
    </row>
    <row r="15" spans="1:18" ht="30" x14ac:dyDescent="0.2">
      <c r="A15" s="93" t="s">
        <v>4</v>
      </c>
      <c r="B15" s="304"/>
      <c r="C15" s="304"/>
      <c r="D15" s="304"/>
      <c r="E15" s="92" t="s">
        <v>22</v>
      </c>
      <c r="F15" s="118"/>
      <c r="G15" s="118"/>
      <c r="H15" s="118"/>
      <c r="I15" s="118"/>
      <c r="J15" s="118"/>
      <c r="K15" s="119"/>
      <c r="L15" s="119"/>
      <c r="M15" s="120">
        <f t="shared" si="0"/>
        <v>0</v>
      </c>
      <c r="N15" s="121"/>
      <c r="O15" s="40"/>
      <c r="P15" s="122">
        <f>M15*N15</f>
        <v>0</v>
      </c>
      <c r="Q15" s="123"/>
      <c r="R15" s="124">
        <f t="shared" si="1"/>
        <v>0</v>
      </c>
    </row>
    <row r="16" spans="1:18" ht="30" x14ac:dyDescent="0.2">
      <c r="A16" s="93" t="s">
        <v>21</v>
      </c>
      <c r="B16" s="304"/>
      <c r="C16" s="304"/>
      <c r="D16" s="304"/>
      <c r="E16" s="92" t="s">
        <v>23</v>
      </c>
      <c r="F16" s="118"/>
      <c r="G16" s="118"/>
      <c r="H16" s="118"/>
      <c r="I16" s="118"/>
      <c r="J16" s="118"/>
      <c r="K16" s="119"/>
      <c r="L16" s="119"/>
      <c r="M16" s="120">
        <f t="shared" si="0"/>
        <v>0</v>
      </c>
      <c r="N16" s="121"/>
      <c r="O16" s="40"/>
      <c r="P16" s="123"/>
      <c r="Q16" s="125">
        <f>N16*M16</f>
        <v>0</v>
      </c>
      <c r="R16" s="124">
        <f>Q16*O16+Q16</f>
        <v>0</v>
      </c>
    </row>
    <row r="17" spans="1:18" ht="30" x14ac:dyDescent="0.2">
      <c r="A17" s="93" t="s">
        <v>4</v>
      </c>
      <c r="B17" s="304"/>
      <c r="C17" s="304"/>
      <c r="D17" s="304"/>
      <c r="E17" s="92" t="s">
        <v>22</v>
      </c>
      <c r="F17" s="118"/>
      <c r="G17" s="118"/>
      <c r="H17" s="118"/>
      <c r="I17" s="118"/>
      <c r="J17" s="118"/>
      <c r="K17" s="119"/>
      <c r="L17" s="119"/>
      <c r="M17" s="120">
        <f t="shared" si="0"/>
        <v>0</v>
      </c>
      <c r="N17" s="121"/>
      <c r="O17" s="40"/>
      <c r="P17" s="122">
        <f>M17*N17</f>
        <v>0</v>
      </c>
      <c r="Q17" s="123"/>
      <c r="R17" s="124">
        <f t="shared" si="1"/>
        <v>0</v>
      </c>
    </row>
    <row r="18" spans="1:18" ht="30" x14ac:dyDescent="0.2">
      <c r="A18" s="93" t="s">
        <v>21</v>
      </c>
      <c r="B18" s="304"/>
      <c r="C18" s="304"/>
      <c r="D18" s="304"/>
      <c r="E18" s="92" t="s">
        <v>23</v>
      </c>
      <c r="F18" s="118"/>
      <c r="G18" s="118"/>
      <c r="H18" s="118"/>
      <c r="I18" s="118"/>
      <c r="J18" s="118"/>
      <c r="K18" s="119"/>
      <c r="L18" s="119"/>
      <c r="M18" s="120">
        <f t="shared" si="0"/>
        <v>0</v>
      </c>
      <c r="N18" s="121"/>
      <c r="O18" s="40"/>
      <c r="P18" s="123"/>
      <c r="Q18" s="125">
        <f>N18*M18</f>
        <v>0</v>
      </c>
      <c r="R18" s="124">
        <f>Q18*O18+Q18</f>
        <v>0</v>
      </c>
    </row>
    <row r="19" spans="1:18" ht="30" x14ac:dyDescent="0.2">
      <c r="A19" s="93" t="s">
        <v>4</v>
      </c>
      <c r="B19" s="275"/>
      <c r="C19" s="275"/>
      <c r="D19" s="275"/>
      <c r="E19" s="92" t="s">
        <v>22</v>
      </c>
      <c r="F19" s="118"/>
      <c r="G19" s="118"/>
      <c r="H19" s="118"/>
      <c r="I19" s="118"/>
      <c r="J19" s="118"/>
      <c r="K19" s="119"/>
      <c r="L19" s="119"/>
      <c r="M19" s="120">
        <f t="shared" si="0"/>
        <v>0</v>
      </c>
      <c r="N19" s="121"/>
      <c r="O19" s="40"/>
      <c r="P19" s="122">
        <f>M19*N19</f>
        <v>0</v>
      </c>
      <c r="Q19" s="126"/>
      <c r="R19" s="124">
        <f t="shared" si="1"/>
        <v>0</v>
      </c>
    </row>
    <row r="20" spans="1:18" ht="30" x14ac:dyDescent="0.2">
      <c r="A20" s="93" t="s">
        <v>21</v>
      </c>
      <c r="B20" s="275"/>
      <c r="C20" s="275"/>
      <c r="D20" s="275"/>
      <c r="E20" s="92" t="s">
        <v>23</v>
      </c>
      <c r="F20" s="118"/>
      <c r="G20" s="118"/>
      <c r="H20" s="118"/>
      <c r="I20" s="118"/>
      <c r="J20" s="118"/>
      <c r="K20" s="119"/>
      <c r="L20" s="119"/>
      <c r="M20" s="120">
        <f t="shared" si="0"/>
        <v>0</v>
      </c>
      <c r="N20" s="121"/>
      <c r="O20" s="40"/>
      <c r="P20" s="123"/>
      <c r="Q20" s="125">
        <f>N20*M20</f>
        <v>0</v>
      </c>
      <c r="R20" s="124">
        <f>Q20*O20+Q20</f>
        <v>0</v>
      </c>
    </row>
    <row r="21" spans="1:18" ht="30" x14ac:dyDescent="0.2">
      <c r="A21" s="93" t="s">
        <v>4</v>
      </c>
      <c r="B21" s="275"/>
      <c r="C21" s="275"/>
      <c r="D21" s="275"/>
      <c r="E21" s="92" t="s">
        <v>22</v>
      </c>
      <c r="F21" s="118"/>
      <c r="G21" s="118"/>
      <c r="H21" s="118"/>
      <c r="I21" s="118"/>
      <c r="J21" s="118"/>
      <c r="K21" s="119"/>
      <c r="L21" s="119"/>
      <c r="M21" s="120">
        <f t="shared" si="0"/>
        <v>0</v>
      </c>
      <c r="N21" s="121"/>
      <c r="O21" s="40"/>
      <c r="P21" s="122">
        <f>M21*N21</f>
        <v>0</v>
      </c>
      <c r="Q21" s="123"/>
      <c r="R21" s="124">
        <f t="shared" si="1"/>
        <v>0</v>
      </c>
    </row>
    <row r="22" spans="1:18" ht="30" x14ac:dyDescent="0.2">
      <c r="A22" s="93" t="s">
        <v>21</v>
      </c>
      <c r="B22" s="275"/>
      <c r="C22" s="275"/>
      <c r="D22" s="275"/>
      <c r="E22" s="92" t="s">
        <v>23</v>
      </c>
      <c r="F22" s="118"/>
      <c r="G22" s="118"/>
      <c r="H22" s="118"/>
      <c r="I22" s="118"/>
      <c r="J22" s="118"/>
      <c r="K22" s="119"/>
      <c r="L22" s="119"/>
      <c r="M22" s="120">
        <f t="shared" si="0"/>
        <v>0</v>
      </c>
      <c r="N22" s="121"/>
      <c r="O22" s="40"/>
      <c r="P22" s="123"/>
      <c r="Q22" s="125">
        <f>N22*M22</f>
        <v>0</v>
      </c>
      <c r="R22" s="124">
        <f>Q22*O22+Q22</f>
        <v>0</v>
      </c>
    </row>
    <row r="23" spans="1:18" ht="30" x14ac:dyDescent="0.2">
      <c r="A23" s="93" t="s">
        <v>4</v>
      </c>
      <c r="B23" s="275"/>
      <c r="C23" s="275"/>
      <c r="D23" s="275"/>
      <c r="E23" s="92" t="s">
        <v>22</v>
      </c>
      <c r="F23" s="118"/>
      <c r="G23" s="118"/>
      <c r="H23" s="118"/>
      <c r="I23" s="118"/>
      <c r="J23" s="118"/>
      <c r="K23" s="119"/>
      <c r="L23" s="119"/>
      <c r="M23" s="120">
        <f t="shared" si="0"/>
        <v>0</v>
      </c>
      <c r="N23" s="121"/>
      <c r="O23" s="40"/>
      <c r="P23" s="122">
        <f>M23*N23</f>
        <v>0</v>
      </c>
      <c r="Q23" s="123"/>
      <c r="R23" s="124">
        <f t="shared" si="1"/>
        <v>0</v>
      </c>
    </row>
    <row r="24" spans="1:18" ht="30" x14ac:dyDescent="0.2">
      <c r="A24" s="93" t="s">
        <v>21</v>
      </c>
      <c r="B24" s="275"/>
      <c r="C24" s="275"/>
      <c r="D24" s="275"/>
      <c r="E24" s="92" t="s">
        <v>23</v>
      </c>
      <c r="F24" s="118"/>
      <c r="G24" s="118"/>
      <c r="H24" s="118"/>
      <c r="I24" s="118"/>
      <c r="J24" s="118"/>
      <c r="K24" s="119"/>
      <c r="L24" s="119"/>
      <c r="M24" s="120">
        <f t="shared" si="0"/>
        <v>0</v>
      </c>
      <c r="N24" s="121"/>
      <c r="O24" s="40"/>
      <c r="P24" s="123"/>
      <c r="Q24" s="125">
        <f>N24*M24</f>
        <v>0</v>
      </c>
      <c r="R24" s="124">
        <f>Q24*O24+Q24</f>
        <v>0</v>
      </c>
    </row>
    <row r="25" spans="1:18" ht="30" x14ac:dyDescent="0.2">
      <c r="A25" s="93" t="s">
        <v>4</v>
      </c>
      <c r="B25" s="275"/>
      <c r="C25" s="275"/>
      <c r="D25" s="275"/>
      <c r="E25" s="92" t="s">
        <v>22</v>
      </c>
      <c r="F25" s="118"/>
      <c r="G25" s="118"/>
      <c r="H25" s="118"/>
      <c r="I25" s="118"/>
      <c r="J25" s="118"/>
      <c r="K25" s="119"/>
      <c r="L25" s="119"/>
      <c r="M25" s="120">
        <f t="shared" si="0"/>
        <v>0</v>
      </c>
      <c r="N25" s="121"/>
      <c r="O25" s="40"/>
      <c r="P25" s="122">
        <f>M25*N25</f>
        <v>0</v>
      </c>
      <c r="Q25" s="123"/>
      <c r="R25" s="124">
        <f t="shared" si="1"/>
        <v>0</v>
      </c>
    </row>
    <row r="26" spans="1:18" ht="30" x14ac:dyDescent="0.2">
      <c r="A26" s="93" t="s">
        <v>21</v>
      </c>
      <c r="B26" s="275"/>
      <c r="C26" s="275"/>
      <c r="D26" s="275"/>
      <c r="E26" s="92" t="s">
        <v>23</v>
      </c>
      <c r="F26" s="118"/>
      <c r="G26" s="118"/>
      <c r="H26" s="118"/>
      <c r="I26" s="118"/>
      <c r="J26" s="118"/>
      <c r="K26" s="119"/>
      <c r="L26" s="119"/>
      <c r="M26" s="120">
        <f t="shared" si="0"/>
        <v>0</v>
      </c>
      <c r="N26" s="121"/>
      <c r="O26" s="40"/>
      <c r="P26" s="123"/>
      <c r="Q26" s="125">
        <f>N26*M26</f>
        <v>0</v>
      </c>
      <c r="R26" s="124">
        <f>Q26*O26+Q26</f>
        <v>0</v>
      </c>
    </row>
    <row r="27" spans="1:18" ht="30" x14ac:dyDescent="0.2">
      <c r="A27" s="93" t="s">
        <v>4</v>
      </c>
      <c r="B27" s="275"/>
      <c r="C27" s="275"/>
      <c r="D27" s="275"/>
      <c r="E27" s="92" t="s">
        <v>22</v>
      </c>
      <c r="F27" s="118"/>
      <c r="G27" s="118"/>
      <c r="H27" s="118"/>
      <c r="I27" s="118"/>
      <c r="J27" s="118"/>
      <c r="K27" s="119"/>
      <c r="L27" s="119"/>
      <c r="M27" s="120">
        <f t="shared" si="0"/>
        <v>0</v>
      </c>
      <c r="N27" s="121"/>
      <c r="O27" s="40"/>
      <c r="P27" s="122">
        <f>M27*N27</f>
        <v>0</v>
      </c>
      <c r="Q27" s="123"/>
      <c r="R27" s="124">
        <f t="shared" si="1"/>
        <v>0</v>
      </c>
    </row>
    <row r="28" spans="1:18" ht="30" x14ac:dyDescent="0.2">
      <c r="A28" s="93" t="s">
        <v>21</v>
      </c>
      <c r="B28" s="275"/>
      <c r="C28" s="275"/>
      <c r="D28" s="275"/>
      <c r="E28" s="92" t="s">
        <v>23</v>
      </c>
      <c r="F28" s="118"/>
      <c r="G28" s="118"/>
      <c r="H28" s="118"/>
      <c r="I28" s="118"/>
      <c r="J28" s="118"/>
      <c r="K28" s="119"/>
      <c r="L28" s="119"/>
      <c r="M28" s="120">
        <f t="shared" si="0"/>
        <v>0</v>
      </c>
      <c r="N28" s="121"/>
      <c r="O28" s="40"/>
      <c r="P28" s="123"/>
      <c r="Q28" s="125">
        <f>N28*M28</f>
        <v>0</v>
      </c>
      <c r="R28" s="124">
        <f>Q28*O28+Q28</f>
        <v>0</v>
      </c>
    </row>
    <row r="29" spans="1:18" ht="30" x14ac:dyDescent="0.2">
      <c r="A29" s="93" t="s">
        <v>4</v>
      </c>
      <c r="B29" s="275"/>
      <c r="C29" s="275"/>
      <c r="D29" s="275"/>
      <c r="E29" s="92" t="s">
        <v>22</v>
      </c>
      <c r="F29" s="118"/>
      <c r="G29" s="118"/>
      <c r="H29" s="118"/>
      <c r="I29" s="118"/>
      <c r="J29" s="118"/>
      <c r="K29" s="119"/>
      <c r="L29" s="119"/>
      <c r="M29" s="120">
        <f t="shared" si="0"/>
        <v>0</v>
      </c>
      <c r="N29" s="121"/>
      <c r="O29" s="40"/>
      <c r="P29" s="122">
        <f>M29*N29</f>
        <v>0</v>
      </c>
      <c r="Q29" s="123"/>
      <c r="R29" s="124">
        <f t="shared" si="1"/>
        <v>0</v>
      </c>
    </row>
    <row r="30" spans="1:18" ht="30" x14ac:dyDescent="0.2">
      <c r="A30" s="93" t="s">
        <v>21</v>
      </c>
      <c r="B30" s="275"/>
      <c r="C30" s="275"/>
      <c r="D30" s="275"/>
      <c r="E30" s="92" t="s">
        <v>23</v>
      </c>
      <c r="F30" s="118"/>
      <c r="G30" s="118"/>
      <c r="H30" s="118"/>
      <c r="I30" s="118"/>
      <c r="J30" s="118"/>
      <c r="K30" s="119"/>
      <c r="L30" s="119"/>
      <c r="M30" s="120">
        <f t="shared" si="0"/>
        <v>0</v>
      </c>
      <c r="N30" s="121"/>
      <c r="O30" s="40"/>
      <c r="P30" s="123"/>
      <c r="Q30" s="125">
        <f>N30*M30</f>
        <v>0</v>
      </c>
      <c r="R30" s="124">
        <f>Q30*O30+Q30</f>
        <v>0</v>
      </c>
    </row>
    <row r="31" spans="1:18" ht="30" x14ac:dyDescent="0.2">
      <c r="A31" s="93" t="s">
        <v>4</v>
      </c>
      <c r="B31" s="275"/>
      <c r="C31" s="275"/>
      <c r="D31" s="275"/>
      <c r="E31" s="92" t="s">
        <v>22</v>
      </c>
      <c r="F31" s="118"/>
      <c r="G31" s="118"/>
      <c r="H31" s="118"/>
      <c r="I31" s="118"/>
      <c r="J31" s="118"/>
      <c r="K31" s="119"/>
      <c r="L31" s="119"/>
      <c r="M31" s="120">
        <f t="shared" si="0"/>
        <v>0</v>
      </c>
      <c r="N31" s="121"/>
      <c r="O31" s="40"/>
      <c r="P31" s="122">
        <f>M31*N31</f>
        <v>0</v>
      </c>
      <c r="Q31" s="126"/>
      <c r="R31" s="124">
        <f t="shared" si="1"/>
        <v>0</v>
      </c>
    </row>
    <row r="32" spans="1:18" ht="30" x14ac:dyDescent="0.2">
      <c r="A32" s="93" t="s">
        <v>21</v>
      </c>
      <c r="B32" s="275"/>
      <c r="C32" s="275"/>
      <c r="D32" s="275"/>
      <c r="E32" s="92" t="s">
        <v>23</v>
      </c>
      <c r="F32" s="118"/>
      <c r="G32" s="118"/>
      <c r="H32" s="118"/>
      <c r="I32" s="118"/>
      <c r="J32" s="118"/>
      <c r="K32" s="119"/>
      <c r="L32" s="119"/>
      <c r="M32" s="120">
        <f t="shared" si="0"/>
        <v>0</v>
      </c>
      <c r="N32" s="121"/>
      <c r="O32" s="40"/>
      <c r="P32" s="123"/>
      <c r="Q32" s="125">
        <f>N32*M32</f>
        <v>0</v>
      </c>
      <c r="R32" s="124">
        <f>Q32*O32+Q32</f>
        <v>0</v>
      </c>
    </row>
    <row r="33" spans="1:18" ht="30" x14ac:dyDescent="0.2">
      <c r="A33" s="93" t="s">
        <v>4</v>
      </c>
      <c r="B33" s="275"/>
      <c r="C33" s="275"/>
      <c r="D33" s="275"/>
      <c r="E33" s="92" t="s">
        <v>22</v>
      </c>
      <c r="F33" s="118"/>
      <c r="G33" s="118"/>
      <c r="H33" s="118"/>
      <c r="I33" s="118"/>
      <c r="J33" s="118"/>
      <c r="K33" s="119"/>
      <c r="L33" s="119"/>
      <c r="M33" s="120">
        <f t="shared" si="0"/>
        <v>0</v>
      </c>
      <c r="N33" s="121"/>
      <c r="O33" s="40"/>
      <c r="P33" s="122">
        <f>M33*N33</f>
        <v>0</v>
      </c>
      <c r="Q33" s="123"/>
      <c r="R33" s="124">
        <f t="shared" si="1"/>
        <v>0</v>
      </c>
    </row>
    <row r="34" spans="1:18" ht="30" x14ac:dyDescent="0.2">
      <c r="A34" s="93" t="s">
        <v>21</v>
      </c>
      <c r="B34" s="275"/>
      <c r="C34" s="275"/>
      <c r="D34" s="275"/>
      <c r="E34" s="92" t="s">
        <v>23</v>
      </c>
      <c r="F34" s="118"/>
      <c r="G34" s="118"/>
      <c r="H34" s="118"/>
      <c r="I34" s="118"/>
      <c r="J34" s="118"/>
      <c r="K34" s="119"/>
      <c r="L34" s="119"/>
      <c r="M34" s="120">
        <f t="shared" si="0"/>
        <v>0</v>
      </c>
      <c r="N34" s="121"/>
      <c r="O34" s="40"/>
      <c r="P34" s="123"/>
      <c r="Q34" s="125">
        <f>N34*M34</f>
        <v>0</v>
      </c>
      <c r="R34" s="124">
        <f>Q34*O34+Q34</f>
        <v>0</v>
      </c>
    </row>
    <row r="35" spans="1:18" ht="30" x14ac:dyDescent="0.2">
      <c r="A35" s="93" t="s">
        <v>4</v>
      </c>
      <c r="B35" s="275"/>
      <c r="C35" s="275"/>
      <c r="D35" s="275"/>
      <c r="E35" s="92" t="s">
        <v>22</v>
      </c>
      <c r="F35" s="118"/>
      <c r="G35" s="118"/>
      <c r="H35" s="118"/>
      <c r="I35" s="118"/>
      <c r="J35" s="118"/>
      <c r="K35" s="119"/>
      <c r="L35" s="119"/>
      <c r="M35" s="120">
        <f t="shared" si="0"/>
        <v>0</v>
      </c>
      <c r="N35" s="121"/>
      <c r="O35" s="40"/>
      <c r="P35" s="122">
        <f>M35*N35</f>
        <v>0</v>
      </c>
      <c r="Q35" s="123"/>
      <c r="R35" s="124">
        <f t="shared" si="1"/>
        <v>0</v>
      </c>
    </row>
    <row r="36" spans="1:18" ht="30" x14ac:dyDescent="0.2">
      <c r="A36" s="93" t="s">
        <v>21</v>
      </c>
      <c r="B36" s="275"/>
      <c r="C36" s="275"/>
      <c r="D36" s="275"/>
      <c r="E36" s="92" t="s">
        <v>23</v>
      </c>
      <c r="F36" s="118"/>
      <c r="G36" s="118"/>
      <c r="H36" s="118"/>
      <c r="I36" s="118"/>
      <c r="J36" s="118"/>
      <c r="K36" s="119"/>
      <c r="L36" s="119"/>
      <c r="M36" s="120">
        <f t="shared" si="0"/>
        <v>0</v>
      </c>
      <c r="N36" s="121"/>
      <c r="O36" s="40"/>
      <c r="P36" s="123"/>
      <c r="Q36" s="125">
        <f>N36*M36</f>
        <v>0</v>
      </c>
      <c r="R36" s="124">
        <f>Q36*O36+Q36</f>
        <v>0</v>
      </c>
    </row>
    <row r="37" spans="1:18" ht="30" x14ac:dyDescent="0.2">
      <c r="A37" s="93" t="s">
        <v>4</v>
      </c>
      <c r="B37" s="275"/>
      <c r="C37" s="275"/>
      <c r="D37" s="275"/>
      <c r="E37" s="92" t="s">
        <v>22</v>
      </c>
      <c r="F37" s="118"/>
      <c r="G37" s="118"/>
      <c r="H37" s="118"/>
      <c r="I37" s="118"/>
      <c r="J37" s="118"/>
      <c r="K37" s="119"/>
      <c r="L37" s="119"/>
      <c r="M37" s="120">
        <f t="shared" si="0"/>
        <v>0</v>
      </c>
      <c r="N37" s="121"/>
      <c r="O37" s="40"/>
      <c r="P37" s="122">
        <f>M37*N37</f>
        <v>0</v>
      </c>
      <c r="Q37" s="123"/>
      <c r="R37" s="124">
        <f t="shared" si="1"/>
        <v>0</v>
      </c>
    </row>
    <row r="38" spans="1:18" ht="30" x14ac:dyDescent="0.2">
      <c r="A38" s="93" t="s">
        <v>21</v>
      </c>
      <c r="B38" s="275"/>
      <c r="C38" s="275"/>
      <c r="D38" s="275"/>
      <c r="E38" s="92" t="s">
        <v>23</v>
      </c>
      <c r="F38" s="118"/>
      <c r="G38" s="118"/>
      <c r="H38" s="118"/>
      <c r="I38" s="118"/>
      <c r="J38" s="118"/>
      <c r="K38" s="119"/>
      <c r="L38" s="119"/>
      <c r="M38" s="120">
        <f t="shared" si="0"/>
        <v>0</v>
      </c>
      <c r="N38" s="121"/>
      <c r="O38" s="40"/>
      <c r="P38" s="123"/>
      <c r="Q38" s="125">
        <f>N38*M38</f>
        <v>0</v>
      </c>
      <c r="R38" s="124">
        <f>Q38*O38+Q38</f>
        <v>0</v>
      </c>
    </row>
    <row r="39" spans="1:18" ht="30" x14ac:dyDescent="0.2">
      <c r="A39" s="93" t="s">
        <v>4</v>
      </c>
      <c r="B39" s="275"/>
      <c r="C39" s="275"/>
      <c r="D39" s="275"/>
      <c r="E39" s="92" t="s">
        <v>22</v>
      </c>
      <c r="F39" s="118"/>
      <c r="G39" s="118"/>
      <c r="H39" s="118"/>
      <c r="I39" s="118"/>
      <c r="J39" s="118"/>
      <c r="K39" s="119"/>
      <c r="L39" s="119"/>
      <c r="M39" s="120">
        <f t="shared" si="0"/>
        <v>0</v>
      </c>
      <c r="N39" s="121"/>
      <c r="O39" s="40"/>
      <c r="P39" s="122">
        <f>M39*N39</f>
        <v>0</v>
      </c>
      <c r="Q39" s="123"/>
      <c r="R39" s="124">
        <f t="shared" si="1"/>
        <v>0</v>
      </c>
    </row>
    <row r="40" spans="1:18" ht="30" x14ac:dyDescent="0.2">
      <c r="A40" s="93" t="s">
        <v>21</v>
      </c>
      <c r="B40" s="275"/>
      <c r="C40" s="275"/>
      <c r="D40" s="275"/>
      <c r="E40" s="92" t="s">
        <v>23</v>
      </c>
      <c r="F40" s="118"/>
      <c r="G40" s="118"/>
      <c r="H40" s="118"/>
      <c r="I40" s="118"/>
      <c r="J40" s="118"/>
      <c r="K40" s="119"/>
      <c r="L40" s="119"/>
      <c r="M40" s="120">
        <f t="shared" si="0"/>
        <v>0</v>
      </c>
      <c r="N40" s="121"/>
      <c r="O40" s="40"/>
      <c r="P40" s="123"/>
      <c r="Q40" s="125">
        <f>N40*M40</f>
        <v>0</v>
      </c>
      <c r="R40" s="124">
        <f>Q40*O40+Q40</f>
        <v>0</v>
      </c>
    </row>
    <row r="41" spans="1:18" ht="30" x14ac:dyDescent="0.2">
      <c r="A41" s="93" t="s">
        <v>4</v>
      </c>
      <c r="B41" s="275"/>
      <c r="C41" s="275"/>
      <c r="D41" s="275"/>
      <c r="E41" s="92" t="s">
        <v>22</v>
      </c>
      <c r="F41" s="118"/>
      <c r="G41" s="118"/>
      <c r="H41" s="118"/>
      <c r="I41" s="118"/>
      <c r="J41" s="118"/>
      <c r="K41" s="119"/>
      <c r="L41" s="119"/>
      <c r="M41" s="120">
        <f t="shared" si="0"/>
        <v>0</v>
      </c>
      <c r="N41" s="121"/>
      <c r="O41" s="40"/>
      <c r="P41" s="122">
        <f>M41*N41</f>
        <v>0</v>
      </c>
      <c r="Q41" s="123"/>
      <c r="R41" s="124">
        <f t="shared" si="1"/>
        <v>0</v>
      </c>
    </row>
    <row r="42" spans="1:18" ht="30" x14ac:dyDescent="0.2">
      <c r="A42" s="93" t="s">
        <v>21</v>
      </c>
      <c r="B42" s="275"/>
      <c r="C42" s="275"/>
      <c r="D42" s="275"/>
      <c r="E42" s="92" t="s">
        <v>23</v>
      </c>
      <c r="F42" s="118"/>
      <c r="G42" s="118"/>
      <c r="H42" s="118"/>
      <c r="I42" s="118"/>
      <c r="J42" s="118"/>
      <c r="K42" s="119"/>
      <c r="L42" s="119"/>
      <c r="M42" s="120">
        <f t="shared" si="0"/>
        <v>0</v>
      </c>
      <c r="N42" s="121"/>
      <c r="O42" s="40"/>
      <c r="P42" s="123"/>
      <c r="Q42" s="125">
        <f>N42*M42</f>
        <v>0</v>
      </c>
      <c r="R42" s="124">
        <f>Q42*O42+Q42</f>
        <v>0</v>
      </c>
    </row>
    <row r="43" spans="1:18" ht="30" x14ac:dyDescent="0.2">
      <c r="A43" s="93" t="s">
        <v>4</v>
      </c>
      <c r="B43" s="275"/>
      <c r="C43" s="275"/>
      <c r="D43" s="275"/>
      <c r="E43" s="92" t="s">
        <v>22</v>
      </c>
      <c r="F43" s="118"/>
      <c r="G43" s="118"/>
      <c r="H43" s="118"/>
      <c r="I43" s="118"/>
      <c r="J43" s="118"/>
      <c r="K43" s="119"/>
      <c r="L43" s="119"/>
      <c r="M43" s="120">
        <f t="shared" si="0"/>
        <v>0</v>
      </c>
      <c r="N43" s="121"/>
      <c r="O43" s="40"/>
      <c r="P43" s="122">
        <f>M43*N43</f>
        <v>0</v>
      </c>
      <c r="Q43" s="126"/>
      <c r="R43" s="124">
        <f t="shared" si="1"/>
        <v>0</v>
      </c>
    </row>
    <row r="44" spans="1:18" ht="30" x14ac:dyDescent="0.2">
      <c r="A44" s="93" t="s">
        <v>21</v>
      </c>
      <c r="B44" s="275"/>
      <c r="C44" s="275"/>
      <c r="D44" s="275"/>
      <c r="E44" s="92" t="s">
        <v>23</v>
      </c>
      <c r="F44" s="118"/>
      <c r="G44" s="118"/>
      <c r="H44" s="118"/>
      <c r="I44" s="118"/>
      <c r="J44" s="118"/>
      <c r="K44" s="119"/>
      <c r="L44" s="119"/>
      <c r="M44" s="120">
        <f t="shared" si="0"/>
        <v>0</v>
      </c>
      <c r="N44" s="121"/>
      <c r="O44" s="40"/>
      <c r="P44" s="123"/>
      <c r="Q44" s="125">
        <f>N44*M44</f>
        <v>0</v>
      </c>
      <c r="R44" s="124">
        <f>Q44*O44+Q44</f>
        <v>0</v>
      </c>
    </row>
    <row r="45" spans="1:18" ht="30" x14ac:dyDescent="0.2">
      <c r="A45" s="93" t="s">
        <v>4</v>
      </c>
      <c r="B45" s="275"/>
      <c r="C45" s="275"/>
      <c r="D45" s="275"/>
      <c r="E45" s="92" t="s">
        <v>22</v>
      </c>
      <c r="F45" s="118"/>
      <c r="G45" s="118"/>
      <c r="H45" s="118"/>
      <c r="I45" s="118"/>
      <c r="J45" s="118"/>
      <c r="K45" s="119"/>
      <c r="L45" s="119"/>
      <c r="M45" s="120">
        <f t="shared" si="0"/>
        <v>0</v>
      </c>
      <c r="N45" s="121"/>
      <c r="O45" s="40"/>
      <c r="P45" s="122">
        <f>M45*N45</f>
        <v>0</v>
      </c>
      <c r="Q45" s="123"/>
      <c r="R45" s="124">
        <f t="shared" si="1"/>
        <v>0</v>
      </c>
    </row>
    <row r="46" spans="1:18" ht="30" x14ac:dyDescent="0.2">
      <c r="A46" s="93" t="s">
        <v>21</v>
      </c>
      <c r="B46" s="275"/>
      <c r="C46" s="275"/>
      <c r="D46" s="275"/>
      <c r="E46" s="92" t="s">
        <v>23</v>
      </c>
      <c r="F46" s="118"/>
      <c r="G46" s="118"/>
      <c r="H46" s="118"/>
      <c r="I46" s="118"/>
      <c r="J46" s="118"/>
      <c r="K46" s="119"/>
      <c r="L46" s="119"/>
      <c r="M46" s="120">
        <f t="shared" si="0"/>
        <v>0</v>
      </c>
      <c r="N46" s="121"/>
      <c r="O46" s="40"/>
      <c r="P46" s="123"/>
      <c r="Q46" s="125">
        <f>N46*M46</f>
        <v>0</v>
      </c>
      <c r="R46" s="124">
        <f t="shared" si="1"/>
        <v>0</v>
      </c>
    </row>
    <row r="47" spans="1:18" ht="30" x14ac:dyDescent="0.2">
      <c r="A47" s="93" t="s">
        <v>4</v>
      </c>
      <c r="B47" s="275"/>
      <c r="C47" s="275"/>
      <c r="D47" s="275"/>
      <c r="E47" s="92" t="s">
        <v>22</v>
      </c>
      <c r="F47" s="118"/>
      <c r="G47" s="118"/>
      <c r="H47" s="118"/>
      <c r="I47" s="118"/>
      <c r="J47" s="118"/>
      <c r="K47" s="119"/>
      <c r="L47" s="119"/>
      <c r="M47" s="120">
        <f t="shared" si="0"/>
        <v>0</v>
      </c>
      <c r="N47" s="121"/>
      <c r="O47" s="40"/>
      <c r="P47" s="122">
        <f>M47*N47</f>
        <v>0</v>
      </c>
      <c r="Q47" s="123"/>
      <c r="R47" s="124">
        <f>Q47*O47+Q47</f>
        <v>0</v>
      </c>
    </row>
    <row r="48" spans="1:18" ht="30" x14ac:dyDescent="0.2">
      <c r="A48" s="93" t="s">
        <v>21</v>
      </c>
      <c r="B48" s="275"/>
      <c r="C48" s="275"/>
      <c r="D48" s="275"/>
      <c r="E48" s="92" t="s">
        <v>23</v>
      </c>
      <c r="F48" s="118"/>
      <c r="G48" s="118"/>
      <c r="H48" s="118"/>
      <c r="I48" s="118"/>
      <c r="J48" s="118"/>
      <c r="K48" s="119"/>
      <c r="L48" s="119"/>
      <c r="M48" s="120">
        <f t="shared" si="0"/>
        <v>0</v>
      </c>
      <c r="N48" s="121"/>
      <c r="O48" s="40"/>
      <c r="P48" s="123"/>
      <c r="Q48" s="125">
        <f>N48*M48</f>
        <v>0</v>
      </c>
      <c r="R48" s="124">
        <f t="shared" si="1"/>
        <v>0</v>
      </c>
    </row>
    <row r="49" spans="1:18" ht="30" x14ac:dyDescent="0.2">
      <c r="A49" s="93" t="s">
        <v>4</v>
      </c>
      <c r="B49" s="275"/>
      <c r="C49" s="275"/>
      <c r="D49" s="275"/>
      <c r="E49" s="92" t="s">
        <v>22</v>
      </c>
      <c r="F49" s="118"/>
      <c r="G49" s="118"/>
      <c r="H49" s="118"/>
      <c r="I49" s="118"/>
      <c r="J49" s="118"/>
      <c r="K49" s="119"/>
      <c r="L49" s="119"/>
      <c r="M49" s="120">
        <f t="shared" si="0"/>
        <v>0</v>
      </c>
      <c r="N49" s="121"/>
      <c r="O49" s="40"/>
      <c r="P49" s="122">
        <f>M49*N49</f>
        <v>0</v>
      </c>
      <c r="Q49" s="123"/>
      <c r="R49" s="124">
        <f>Q49*O49+Q49</f>
        <v>0</v>
      </c>
    </row>
    <row r="50" spans="1:18" ht="30" x14ac:dyDescent="0.2">
      <c r="A50" s="93" t="s">
        <v>21</v>
      </c>
      <c r="B50" s="275"/>
      <c r="C50" s="275"/>
      <c r="D50" s="275"/>
      <c r="E50" s="92" t="s">
        <v>23</v>
      </c>
      <c r="F50" s="118"/>
      <c r="G50" s="118"/>
      <c r="H50" s="118"/>
      <c r="I50" s="118"/>
      <c r="J50" s="118"/>
      <c r="K50" s="119"/>
      <c r="L50" s="119"/>
      <c r="M50" s="120">
        <f t="shared" si="0"/>
        <v>0</v>
      </c>
      <c r="N50" s="121"/>
      <c r="O50" s="40"/>
      <c r="P50" s="123"/>
      <c r="Q50" s="125">
        <f>N50*M50</f>
        <v>0</v>
      </c>
      <c r="R50" s="124">
        <f t="shared" si="1"/>
        <v>0</v>
      </c>
    </row>
    <row r="51" spans="1:18" ht="30" x14ac:dyDescent="0.2">
      <c r="A51" s="93" t="s">
        <v>4</v>
      </c>
      <c r="B51" s="275"/>
      <c r="C51" s="275"/>
      <c r="D51" s="275"/>
      <c r="E51" s="92" t="s">
        <v>22</v>
      </c>
      <c r="F51" s="118"/>
      <c r="G51" s="118"/>
      <c r="H51" s="118"/>
      <c r="I51" s="118"/>
      <c r="J51" s="118"/>
      <c r="K51" s="119"/>
      <c r="L51" s="119"/>
      <c r="M51" s="120">
        <f t="shared" si="0"/>
        <v>0</v>
      </c>
      <c r="N51" s="121"/>
      <c r="O51" s="40"/>
      <c r="P51" s="122">
        <f>M51*N51</f>
        <v>0</v>
      </c>
      <c r="Q51" s="123"/>
      <c r="R51" s="124">
        <f t="shared" si="1"/>
        <v>0</v>
      </c>
    </row>
    <row r="52" spans="1:18" ht="30" x14ac:dyDescent="0.2">
      <c r="A52" s="93" t="s">
        <v>21</v>
      </c>
      <c r="B52" s="275"/>
      <c r="C52" s="275"/>
      <c r="D52" s="275"/>
      <c r="E52" s="92" t="s">
        <v>23</v>
      </c>
      <c r="F52" s="118"/>
      <c r="G52" s="118"/>
      <c r="H52" s="118"/>
      <c r="I52" s="118"/>
      <c r="J52" s="118"/>
      <c r="K52" s="119"/>
      <c r="L52" s="119"/>
      <c r="M52" s="120">
        <f t="shared" si="0"/>
        <v>0</v>
      </c>
      <c r="N52" s="121"/>
      <c r="O52" s="40"/>
      <c r="P52" s="123"/>
      <c r="Q52" s="125">
        <f>N52*M52</f>
        <v>0</v>
      </c>
      <c r="R52" s="124">
        <f>Q52*O52+Q52</f>
        <v>0</v>
      </c>
    </row>
    <row r="53" spans="1:18" ht="30" x14ac:dyDescent="0.2">
      <c r="A53" s="93" t="s">
        <v>4</v>
      </c>
      <c r="B53" s="275"/>
      <c r="C53" s="275"/>
      <c r="D53" s="275"/>
      <c r="E53" s="92" t="s">
        <v>22</v>
      </c>
      <c r="F53" s="118"/>
      <c r="G53" s="118"/>
      <c r="H53" s="118"/>
      <c r="I53" s="118"/>
      <c r="J53" s="118"/>
      <c r="K53" s="119"/>
      <c r="L53" s="119"/>
      <c r="M53" s="120">
        <f t="shared" si="0"/>
        <v>0</v>
      </c>
      <c r="N53" s="121"/>
      <c r="O53" s="40"/>
      <c r="P53" s="122">
        <f>M53*N53</f>
        <v>0</v>
      </c>
      <c r="Q53" s="123"/>
      <c r="R53" s="124">
        <f t="shared" si="1"/>
        <v>0</v>
      </c>
    </row>
    <row r="54" spans="1:18" ht="30" x14ac:dyDescent="0.2">
      <c r="A54" s="93" t="s">
        <v>21</v>
      </c>
      <c r="B54" s="275"/>
      <c r="C54" s="275"/>
      <c r="D54" s="275"/>
      <c r="E54" s="92" t="s">
        <v>23</v>
      </c>
      <c r="F54" s="118"/>
      <c r="G54" s="118"/>
      <c r="H54" s="118"/>
      <c r="I54" s="118"/>
      <c r="J54" s="118"/>
      <c r="K54" s="119"/>
      <c r="L54" s="119"/>
      <c r="M54" s="120">
        <f t="shared" si="0"/>
        <v>0</v>
      </c>
      <c r="N54" s="121"/>
      <c r="O54" s="40"/>
      <c r="P54" s="123"/>
      <c r="Q54" s="125">
        <f>N54*M54</f>
        <v>0</v>
      </c>
      <c r="R54" s="124">
        <f>Q54*O54+Q54</f>
        <v>0</v>
      </c>
    </row>
    <row r="55" spans="1:18" ht="30" x14ac:dyDescent="0.2">
      <c r="A55" s="93" t="s">
        <v>4</v>
      </c>
      <c r="B55" s="275"/>
      <c r="C55" s="275"/>
      <c r="D55" s="275"/>
      <c r="E55" s="92" t="s">
        <v>22</v>
      </c>
      <c r="F55" s="118"/>
      <c r="G55" s="118"/>
      <c r="H55" s="118"/>
      <c r="I55" s="118"/>
      <c r="J55" s="118"/>
      <c r="K55" s="119"/>
      <c r="L55" s="119"/>
      <c r="M55" s="120">
        <f t="shared" si="0"/>
        <v>0</v>
      </c>
      <c r="N55" s="121"/>
      <c r="O55" s="40"/>
      <c r="P55" s="122">
        <f>M55*N55</f>
        <v>0</v>
      </c>
      <c r="Q55" s="126"/>
      <c r="R55" s="124">
        <f t="shared" si="1"/>
        <v>0</v>
      </c>
    </row>
    <row r="56" spans="1:18" ht="30" x14ac:dyDescent="0.2">
      <c r="A56" s="93" t="s">
        <v>21</v>
      </c>
      <c r="B56" s="275"/>
      <c r="C56" s="275"/>
      <c r="D56" s="275"/>
      <c r="E56" s="92" t="s">
        <v>23</v>
      </c>
      <c r="F56" s="118"/>
      <c r="G56" s="118"/>
      <c r="H56" s="118"/>
      <c r="I56" s="118"/>
      <c r="J56" s="118"/>
      <c r="K56" s="119"/>
      <c r="L56" s="119"/>
      <c r="M56" s="120">
        <f t="shared" si="0"/>
        <v>0</v>
      </c>
      <c r="N56" s="121"/>
      <c r="O56" s="40"/>
      <c r="P56" s="123"/>
      <c r="Q56" s="125">
        <f>N56*M56</f>
        <v>0</v>
      </c>
      <c r="R56" s="124">
        <f>Q56*O56+Q56</f>
        <v>0</v>
      </c>
    </row>
    <row r="57" spans="1:18" ht="30" x14ac:dyDescent="0.2">
      <c r="A57" s="93" t="s">
        <v>4</v>
      </c>
      <c r="B57" s="275"/>
      <c r="C57" s="275"/>
      <c r="D57" s="275"/>
      <c r="E57" s="92" t="s">
        <v>22</v>
      </c>
      <c r="F57" s="118"/>
      <c r="G57" s="118"/>
      <c r="H57" s="118"/>
      <c r="I57" s="118"/>
      <c r="J57" s="118"/>
      <c r="K57" s="119"/>
      <c r="L57" s="119"/>
      <c r="M57" s="120">
        <f t="shared" si="0"/>
        <v>0</v>
      </c>
      <c r="N57" s="121"/>
      <c r="O57" s="40"/>
      <c r="P57" s="122">
        <f>M57*N57</f>
        <v>0</v>
      </c>
      <c r="Q57" s="123"/>
      <c r="R57" s="124">
        <f t="shared" si="1"/>
        <v>0</v>
      </c>
    </row>
    <row r="58" spans="1:18" ht="30" x14ac:dyDescent="0.2">
      <c r="A58" s="93" t="s">
        <v>21</v>
      </c>
      <c r="B58" s="275"/>
      <c r="C58" s="275"/>
      <c r="D58" s="275"/>
      <c r="E58" s="92" t="s">
        <v>23</v>
      </c>
      <c r="F58" s="118"/>
      <c r="G58" s="118"/>
      <c r="H58" s="118"/>
      <c r="I58" s="118"/>
      <c r="J58" s="118"/>
      <c r="K58" s="119"/>
      <c r="L58" s="119"/>
      <c r="M58" s="120">
        <f t="shared" si="0"/>
        <v>0</v>
      </c>
      <c r="N58" s="121"/>
      <c r="O58" s="40"/>
      <c r="P58" s="123"/>
      <c r="Q58" s="125">
        <f>N58*M58</f>
        <v>0</v>
      </c>
      <c r="R58" s="124">
        <f>Q58*O58+Q58</f>
        <v>0</v>
      </c>
    </row>
    <row r="59" spans="1:18" ht="30" x14ac:dyDescent="0.2">
      <c r="A59" s="93" t="s">
        <v>4</v>
      </c>
      <c r="B59" s="275"/>
      <c r="C59" s="275"/>
      <c r="D59" s="275"/>
      <c r="E59" s="92" t="s">
        <v>22</v>
      </c>
      <c r="F59" s="118"/>
      <c r="G59" s="118"/>
      <c r="H59" s="118"/>
      <c r="I59" s="118"/>
      <c r="J59" s="118"/>
      <c r="K59" s="119"/>
      <c r="L59" s="119"/>
      <c r="M59" s="120">
        <f t="shared" si="0"/>
        <v>0</v>
      </c>
      <c r="N59" s="121"/>
      <c r="O59" s="40"/>
      <c r="P59" s="122">
        <f>M59*N59</f>
        <v>0</v>
      </c>
      <c r="Q59" s="123"/>
      <c r="R59" s="124">
        <f t="shared" si="1"/>
        <v>0</v>
      </c>
    </row>
    <row r="60" spans="1:18" ht="30" x14ac:dyDescent="0.2">
      <c r="A60" s="93" t="s">
        <v>21</v>
      </c>
      <c r="B60" s="275"/>
      <c r="C60" s="275"/>
      <c r="D60" s="275"/>
      <c r="E60" s="92" t="s">
        <v>23</v>
      </c>
      <c r="F60" s="118"/>
      <c r="G60" s="118"/>
      <c r="H60" s="118"/>
      <c r="I60" s="118"/>
      <c r="J60" s="118"/>
      <c r="K60" s="119"/>
      <c r="L60" s="119"/>
      <c r="M60" s="120">
        <f t="shared" si="0"/>
        <v>0</v>
      </c>
      <c r="N60" s="121"/>
      <c r="O60" s="40"/>
      <c r="P60" s="123"/>
      <c r="Q60" s="125">
        <f>N60*M60</f>
        <v>0</v>
      </c>
      <c r="R60" s="124">
        <f>Q60*O60+Q60</f>
        <v>0</v>
      </c>
    </row>
    <row r="61" spans="1:18" ht="30" x14ac:dyDescent="0.2">
      <c r="A61" s="93" t="s">
        <v>4</v>
      </c>
      <c r="B61" s="275"/>
      <c r="C61" s="275"/>
      <c r="D61" s="275"/>
      <c r="E61" s="92" t="s">
        <v>22</v>
      </c>
      <c r="F61" s="118"/>
      <c r="G61" s="118"/>
      <c r="H61" s="118"/>
      <c r="I61" s="118"/>
      <c r="J61" s="118"/>
      <c r="K61" s="119"/>
      <c r="L61" s="119"/>
      <c r="M61" s="120">
        <f t="shared" si="0"/>
        <v>0</v>
      </c>
      <c r="N61" s="121"/>
      <c r="O61" s="40"/>
      <c r="P61" s="122">
        <f>M61*N61</f>
        <v>0</v>
      </c>
      <c r="Q61" s="123"/>
      <c r="R61" s="124">
        <f t="shared" si="1"/>
        <v>0</v>
      </c>
    </row>
    <row r="62" spans="1:18" ht="30" x14ac:dyDescent="0.2">
      <c r="A62" s="93" t="s">
        <v>21</v>
      </c>
      <c r="B62" s="275"/>
      <c r="C62" s="275"/>
      <c r="D62" s="275"/>
      <c r="E62" s="92" t="s">
        <v>23</v>
      </c>
      <c r="F62" s="118"/>
      <c r="G62" s="118"/>
      <c r="H62" s="118"/>
      <c r="I62" s="118"/>
      <c r="J62" s="118"/>
      <c r="K62" s="119"/>
      <c r="L62" s="119"/>
      <c r="M62" s="120">
        <f t="shared" si="0"/>
        <v>0</v>
      </c>
      <c r="N62" s="121"/>
      <c r="O62" s="40"/>
      <c r="P62" s="123"/>
      <c r="Q62" s="125">
        <f>N62*M62</f>
        <v>0</v>
      </c>
      <c r="R62" s="124">
        <f>Q62*O62+Q62</f>
        <v>0</v>
      </c>
    </row>
    <row r="63" spans="1:18" ht="30" x14ac:dyDescent="0.2">
      <c r="A63" s="93" t="s">
        <v>4</v>
      </c>
      <c r="B63" s="275"/>
      <c r="C63" s="275"/>
      <c r="D63" s="275"/>
      <c r="E63" s="92" t="s">
        <v>22</v>
      </c>
      <c r="F63" s="118"/>
      <c r="G63" s="118"/>
      <c r="H63" s="118"/>
      <c r="I63" s="118"/>
      <c r="J63" s="118"/>
      <c r="K63" s="119"/>
      <c r="L63" s="119"/>
      <c r="M63" s="120">
        <f t="shared" si="0"/>
        <v>0</v>
      </c>
      <c r="N63" s="121"/>
      <c r="O63" s="40"/>
      <c r="P63" s="122">
        <f>M63*N63</f>
        <v>0</v>
      </c>
      <c r="Q63" s="123"/>
      <c r="R63" s="124">
        <f t="shared" si="1"/>
        <v>0</v>
      </c>
    </row>
    <row r="64" spans="1:18" ht="30" x14ac:dyDescent="0.2">
      <c r="A64" s="93" t="s">
        <v>21</v>
      </c>
      <c r="B64" s="275"/>
      <c r="C64" s="275"/>
      <c r="D64" s="275"/>
      <c r="E64" s="92" t="s">
        <v>23</v>
      </c>
      <c r="F64" s="118"/>
      <c r="G64" s="118"/>
      <c r="H64" s="118"/>
      <c r="I64" s="118"/>
      <c r="J64" s="118"/>
      <c r="K64" s="119"/>
      <c r="L64" s="119"/>
      <c r="M64" s="120">
        <f t="shared" si="0"/>
        <v>0</v>
      </c>
      <c r="N64" s="121"/>
      <c r="O64" s="40"/>
      <c r="P64" s="123"/>
      <c r="Q64" s="125">
        <f>N64*M64</f>
        <v>0</v>
      </c>
      <c r="R64" s="124">
        <f>Q64*O64+Q64</f>
        <v>0</v>
      </c>
    </row>
    <row r="65" spans="1:18" ht="30" x14ac:dyDescent="0.2">
      <c r="A65" s="93" t="s">
        <v>4</v>
      </c>
      <c r="B65" s="275"/>
      <c r="C65" s="275"/>
      <c r="D65" s="275"/>
      <c r="E65" s="92" t="s">
        <v>22</v>
      </c>
      <c r="F65" s="118"/>
      <c r="G65" s="118"/>
      <c r="H65" s="118"/>
      <c r="I65" s="118"/>
      <c r="J65" s="118"/>
      <c r="K65" s="119"/>
      <c r="L65" s="119"/>
      <c r="M65" s="120">
        <f t="shared" si="0"/>
        <v>0</v>
      </c>
      <c r="N65" s="121"/>
      <c r="O65" s="40"/>
      <c r="P65" s="122">
        <f>M65*N65</f>
        <v>0</v>
      </c>
      <c r="Q65" s="123"/>
      <c r="R65" s="124">
        <f t="shared" si="1"/>
        <v>0</v>
      </c>
    </row>
    <row r="66" spans="1:18" ht="30" x14ac:dyDescent="0.2">
      <c r="A66" s="93" t="s">
        <v>21</v>
      </c>
      <c r="B66" s="275"/>
      <c r="C66" s="275"/>
      <c r="D66" s="275"/>
      <c r="E66" s="92" t="s">
        <v>23</v>
      </c>
      <c r="F66" s="118"/>
      <c r="G66" s="118"/>
      <c r="H66" s="118"/>
      <c r="I66" s="118"/>
      <c r="J66" s="118"/>
      <c r="K66" s="119"/>
      <c r="L66" s="119"/>
      <c r="M66" s="120">
        <f t="shared" si="0"/>
        <v>0</v>
      </c>
      <c r="N66" s="121"/>
      <c r="O66" s="40"/>
      <c r="P66" s="123"/>
      <c r="Q66" s="125">
        <f>N66*M66</f>
        <v>0</v>
      </c>
      <c r="R66" s="124">
        <f>Q66*O66+Q66</f>
        <v>0</v>
      </c>
    </row>
    <row r="67" spans="1:18" ht="30" x14ac:dyDescent="0.2">
      <c r="A67" s="93" t="s">
        <v>4</v>
      </c>
      <c r="B67" s="275"/>
      <c r="C67" s="275"/>
      <c r="D67" s="275"/>
      <c r="E67" s="92" t="s">
        <v>22</v>
      </c>
      <c r="F67" s="118"/>
      <c r="G67" s="118"/>
      <c r="H67" s="118"/>
      <c r="I67" s="118"/>
      <c r="J67" s="118"/>
      <c r="K67" s="119"/>
      <c r="L67" s="119"/>
      <c r="M67" s="120">
        <f t="shared" si="0"/>
        <v>0</v>
      </c>
      <c r="N67" s="121"/>
      <c r="O67" s="40"/>
      <c r="P67" s="122">
        <f>M67*N67</f>
        <v>0</v>
      </c>
      <c r="Q67" s="126"/>
      <c r="R67" s="124">
        <f t="shared" si="1"/>
        <v>0</v>
      </c>
    </row>
    <row r="68" spans="1:18" ht="30" x14ac:dyDescent="0.2">
      <c r="A68" s="93" t="s">
        <v>21</v>
      </c>
      <c r="B68" s="275"/>
      <c r="C68" s="275"/>
      <c r="D68" s="275"/>
      <c r="E68" s="92" t="s">
        <v>23</v>
      </c>
      <c r="F68" s="118"/>
      <c r="G68" s="118"/>
      <c r="H68" s="118"/>
      <c r="I68" s="118"/>
      <c r="J68" s="118"/>
      <c r="K68" s="119"/>
      <c r="L68" s="119"/>
      <c r="M68" s="120">
        <f t="shared" si="0"/>
        <v>0</v>
      </c>
      <c r="N68" s="121"/>
      <c r="O68" s="40"/>
      <c r="P68" s="123"/>
      <c r="Q68" s="125">
        <f>N68*M68</f>
        <v>0</v>
      </c>
      <c r="R68" s="124">
        <f>Q68*O68+Q68</f>
        <v>0</v>
      </c>
    </row>
    <row r="69" spans="1:18" ht="30" x14ac:dyDescent="0.2">
      <c r="A69" s="93" t="s">
        <v>4</v>
      </c>
      <c r="B69" s="275"/>
      <c r="C69" s="275"/>
      <c r="D69" s="275"/>
      <c r="E69" s="92" t="s">
        <v>22</v>
      </c>
      <c r="F69" s="118"/>
      <c r="G69" s="118"/>
      <c r="H69" s="118"/>
      <c r="I69" s="118"/>
      <c r="J69" s="118"/>
      <c r="K69" s="119"/>
      <c r="L69" s="119"/>
      <c r="M69" s="120">
        <f t="shared" si="0"/>
        <v>0</v>
      </c>
      <c r="N69" s="121"/>
      <c r="O69" s="40"/>
      <c r="P69" s="122">
        <f>M69*N69</f>
        <v>0</v>
      </c>
      <c r="Q69" s="123"/>
      <c r="R69" s="124">
        <f t="shared" si="1"/>
        <v>0</v>
      </c>
    </row>
    <row r="70" spans="1:18" ht="30" x14ac:dyDescent="0.2">
      <c r="A70" s="93" t="s">
        <v>21</v>
      </c>
      <c r="B70" s="275"/>
      <c r="C70" s="275"/>
      <c r="D70" s="275"/>
      <c r="E70" s="92" t="s">
        <v>23</v>
      </c>
      <c r="F70" s="118"/>
      <c r="G70" s="118"/>
      <c r="H70" s="118"/>
      <c r="I70" s="118"/>
      <c r="J70" s="118"/>
      <c r="K70" s="119"/>
      <c r="L70" s="119"/>
      <c r="M70" s="120">
        <f t="shared" si="0"/>
        <v>0</v>
      </c>
      <c r="N70" s="121"/>
      <c r="O70" s="40"/>
      <c r="P70" s="123"/>
      <c r="Q70" s="125">
        <f>N70*M70</f>
        <v>0</v>
      </c>
      <c r="R70" s="124">
        <f>Q70*O70+Q70</f>
        <v>0</v>
      </c>
    </row>
    <row r="71" spans="1:18" ht="30" x14ac:dyDescent="0.2">
      <c r="A71" s="93" t="s">
        <v>4</v>
      </c>
      <c r="B71" s="275"/>
      <c r="C71" s="275"/>
      <c r="D71" s="275"/>
      <c r="E71" s="92" t="s">
        <v>22</v>
      </c>
      <c r="F71" s="118"/>
      <c r="G71" s="118"/>
      <c r="H71" s="118"/>
      <c r="I71" s="118"/>
      <c r="J71" s="118"/>
      <c r="K71" s="119"/>
      <c r="L71" s="119"/>
      <c r="M71" s="120">
        <f t="shared" si="0"/>
        <v>0</v>
      </c>
      <c r="N71" s="121"/>
      <c r="O71" s="40"/>
      <c r="P71" s="122">
        <f>M71*N71</f>
        <v>0</v>
      </c>
      <c r="Q71" s="123"/>
      <c r="R71" s="124">
        <f t="shared" si="1"/>
        <v>0</v>
      </c>
    </row>
    <row r="72" spans="1:18" ht="30" x14ac:dyDescent="0.2">
      <c r="A72" s="93" t="s">
        <v>21</v>
      </c>
      <c r="B72" s="275"/>
      <c r="C72" s="275"/>
      <c r="D72" s="275"/>
      <c r="E72" s="92" t="s">
        <v>23</v>
      </c>
      <c r="F72" s="118"/>
      <c r="G72" s="118"/>
      <c r="H72" s="118"/>
      <c r="I72" s="118"/>
      <c r="J72" s="118"/>
      <c r="K72" s="119"/>
      <c r="L72" s="119"/>
      <c r="M72" s="120">
        <f t="shared" si="0"/>
        <v>0</v>
      </c>
      <c r="N72" s="121"/>
      <c r="O72" s="40"/>
      <c r="P72" s="123"/>
      <c r="Q72" s="125">
        <f>N72*M72</f>
        <v>0</v>
      </c>
      <c r="R72" s="124">
        <f>Q72*O72+Q72</f>
        <v>0</v>
      </c>
    </row>
    <row r="73" spans="1:18" ht="30" x14ac:dyDescent="0.2">
      <c r="A73" s="93" t="s">
        <v>4</v>
      </c>
      <c r="B73" s="275"/>
      <c r="C73" s="275"/>
      <c r="D73" s="275"/>
      <c r="E73" s="92" t="s">
        <v>22</v>
      </c>
      <c r="F73" s="118"/>
      <c r="G73" s="118"/>
      <c r="H73" s="118"/>
      <c r="I73" s="118"/>
      <c r="J73" s="118"/>
      <c r="K73" s="119"/>
      <c r="L73" s="119"/>
      <c r="M73" s="120">
        <f t="shared" si="0"/>
        <v>0</v>
      </c>
      <c r="N73" s="121"/>
      <c r="O73" s="40"/>
      <c r="P73" s="122">
        <f>M73*N73</f>
        <v>0</v>
      </c>
      <c r="Q73" s="123"/>
      <c r="R73" s="124">
        <f t="shared" si="1"/>
        <v>0</v>
      </c>
    </row>
    <row r="74" spans="1:18" ht="30" x14ac:dyDescent="0.2">
      <c r="A74" s="93" t="s">
        <v>21</v>
      </c>
      <c r="B74" s="275"/>
      <c r="C74" s="275"/>
      <c r="D74" s="275"/>
      <c r="E74" s="92" t="s">
        <v>23</v>
      </c>
      <c r="F74" s="118"/>
      <c r="G74" s="118"/>
      <c r="H74" s="118"/>
      <c r="I74" s="118"/>
      <c r="J74" s="118"/>
      <c r="K74" s="119"/>
      <c r="L74" s="119"/>
      <c r="M74" s="120">
        <f t="shared" ref="M74:M112" si="2">SUM(F74:L74)</f>
        <v>0</v>
      </c>
      <c r="N74" s="121"/>
      <c r="O74" s="40"/>
      <c r="P74" s="123"/>
      <c r="Q74" s="125">
        <f>N74*M74</f>
        <v>0</v>
      </c>
      <c r="R74" s="124">
        <f>Q74*O74+Q74</f>
        <v>0</v>
      </c>
    </row>
    <row r="75" spans="1:18" ht="30" x14ac:dyDescent="0.2">
      <c r="A75" s="93" t="s">
        <v>4</v>
      </c>
      <c r="B75" s="275"/>
      <c r="C75" s="275"/>
      <c r="D75" s="275"/>
      <c r="E75" s="92" t="s">
        <v>22</v>
      </c>
      <c r="F75" s="118"/>
      <c r="G75" s="118"/>
      <c r="H75" s="118"/>
      <c r="I75" s="118"/>
      <c r="J75" s="118"/>
      <c r="K75" s="119"/>
      <c r="L75" s="119"/>
      <c r="M75" s="120">
        <f t="shared" si="2"/>
        <v>0</v>
      </c>
      <c r="N75" s="121"/>
      <c r="O75" s="40"/>
      <c r="P75" s="122">
        <f>M75*N75</f>
        <v>0</v>
      </c>
      <c r="Q75" s="123"/>
      <c r="R75" s="124">
        <f t="shared" ref="R75:R111" si="3">P75*O75+P75</f>
        <v>0</v>
      </c>
    </row>
    <row r="76" spans="1:18" ht="30" x14ac:dyDescent="0.2">
      <c r="A76" s="93" t="s">
        <v>21</v>
      </c>
      <c r="B76" s="275"/>
      <c r="C76" s="275"/>
      <c r="D76" s="275"/>
      <c r="E76" s="92" t="s">
        <v>23</v>
      </c>
      <c r="F76" s="118"/>
      <c r="G76" s="118"/>
      <c r="H76" s="118"/>
      <c r="I76" s="118"/>
      <c r="J76" s="118"/>
      <c r="K76" s="119"/>
      <c r="L76" s="119"/>
      <c r="M76" s="120">
        <f t="shared" si="2"/>
        <v>0</v>
      </c>
      <c r="N76" s="121"/>
      <c r="O76" s="40"/>
      <c r="P76" s="123"/>
      <c r="Q76" s="125">
        <f>N76*M76</f>
        <v>0</v>
      </c>
      <c r="R76" s="124">
        <f>Q76*O76+Q76</f>
        <v>0</v>
      </c>
    </row>
    <row r="77" spans="1:18" ht="30" x14ac:dyDescent="0.2">
      <c r="A77" s="93" t="s">
        <v>4</v>
      </c>
      <c r="B77" s="275"/>
      <c r="C77" s="275"/>
      <c r="D77" s="275"/>
      <c r="E77" s="92" t="s">
        <v>22</v>
      </c>
      <c r="F77" s="118"/>
      <c r="G77" s="118"/>
      <c r="H77" s="118"/>
      <c r="I77" s="118"/>
      <c r="J77" s="118"/>
      <c r="K77" s="119"/>
      <c r="L77" s="119"/>
      <c r="M77" s="120">
        <f t="shared" si="2"/>
        <v>0</v>
      </c>
      <c r="N77" s="121"/>
      <c r="O77" s="40"/>
      <c r="P77" s="122">
        <f>M77*N77</f>
        <v>0</v>
      </c>
      <c r="Q77" s="123"/>
      <c r="R77" s="124">
        <f t="shared" si="3"/>
        <v>0</v>
      </c>
    </row>
    <row r="78" spans="1:18" ht="30" x14ac:dyDescent="0.2">
      <c r="A78" s="93" t="s">
        <v>21</v>
      </c>
      <c r="B78" s="275"/>
      <c r="C78" s="275"/>
      <c r="D78" s="275"/>
      <c r="E78" s="92" t="s">
        <v>23</v>
      </c>
      <c r="F78" s="118"/>
      <c r="G78" s="118"/>
      <c r="H78" s="118"/>
      <c r="I78" s="118"/>
      <c r="J78" s="118"/>
      <c r="K78" s="119"/>
      <c r="L78" s="119"/>
      <c r="M78" s="120">
        <f t="shared" si="2"/>
        <v>0</v>
      </c>
      <c r="N78" s="121"/>
      <c r="O78" s="40"/>
      <c r="P78" s="123"/>
      <c r="Q78" s="125">
        <f>N78*M78</f>
        <v>0</v>
      </c>
      <c r="R78" s="124">
        <f>Q78*O78+Q78</f>
        <v>0</v>
      </c>
    </row>
    <row r="79" spans="1:18" ht="30" x14ac:dyDescent="0.2">
      <c r="A79" s="93" t="s">
        <v>4</v>
      </c>
      <c r="B79" s="275"/>
      <c r="C79" s="275"/>
      <c r="D79" s="275"/>
      <c r="E79" s="92" t="s">
        <v>22</v>
      </c>
      <c r="F79" s="118"/>
      <c r="G79" s="118"/>
      <c r="H79" s="118"/>
      <c r="I79" s="118"/>
      <c r="J79" s="118"/>
      <c r="K79" s="119"/>
      <c r="L79" s="119"/>
      <c r="M79" s="120">
        <f t="shared" si="2"/>
        <v>0</v>
      </c>
      <c r="N79" s="121"/>
      <c r="O79" s="40"/>
      <c r="P79" s="122">
        <f>M79*N79</f>
        <v>0</v>
      </c>
      <c r="Q79" s="126"/>
      <c r="R79" s="124">
        <f t="shared" si="3"/>
        <v>0</v>
      </c>
    </row>
    <row r="80" spans="1:18" ht="30" x14ac:dyDescent="0.2">
      <c r="A80" s="93" t="s">
        <v>21</v>
      </c>
      <c r="B80" s="275"/>
      <c r="C80" s="275"/>
      <c r="D80" s="275"/>
      <c r="E80" s="92" t="s">
        <v>23</v>
      </c>
      <c r="F80" s="118"/>
      <c r="G80" s="118"/>
      <c r="H80" s="118"/>
      <c r="I80" s="118"/>
      <c r="J80" s="118"/>
      <c r="K80" s="119"/>
      <c r="L80" s="119"/>
      <c r="M80" s="120">
        <f t="shared" si="2"/>
        <v>0</v>
      </c>
      <c r="N80" s="121"/>
      <c r="O80" s="40"/>
      <c r="P80" s="123"/>
      <c r="Q80" s="125">
        <f>N80*M80</f>
        <v>0</v>
      </c>
      <c r="R80" s="124">
        <f>Q80*O80+Q80</f>
        <v>0</v>
      </c>
    </row>
    <row r="81" spans="1:18" ht="30" x14ac:dyDescent="0.2">
      <c r="A81" s="93" t="s">
        <v>4</v>
      </c>
      <c r="B81" s="275"/>
      <c r="C81" s="275"/>
      <c r="D81" s="275"/>
      <c r="E81" s="92" t="s">
        <v>22</v>
      </c>
      <c r="F81" s="118"/>
      <c r="G81" s="118"/>
      <c r="H81" s="118"/>
      <c r="I81" s="118"/>
      <c r="J81" s="118"/>
      <c r="K81" s="119"/>
      <c r="L81" s="119"/>
      <c r="M81" s="120">
        <f t="shared" si="2"/>
        <v>0</v>
      </c>
      <c r="N81" s="121"/>
      <c r="O81" s="40"/>
      <c r="P81" s="122">
        <f>M81*N81</f>
        <v>0</v>
      </c>
      <c r="Q81" s="123"/>
      <c r="R81" s="124">
        <f t="shared" si="3"/>
        <v>0</v>
      </c>
    </row>
    <row r="82" spans="1:18" ht="30" x14ac:dyDescent="0.2">
      <c r="A82" s="93" t="s">
        <v>21</v>
      </c>
      <c r="B82" s="275"/>
      <c r="C82" s="275"/>
      <c r="D82" s="275"/>
      <c r="E82" s="92" t="s">
        <v>23</v>
      </c>
      <c r="F82" s="118"/>
      <c r="G82" s="118"/>
      <c r="H82" s="118"/>
      <c r="I82" s="118"/>
      <c r="J82" s="118"/>
      <c r="K82" s="119"/>
      <c r="L82" s="119"/>
      <c r="M82" s="120">
        <f t="shared" si="2"/>
        <v>0</v>
      </c>
      <c r="N82" s="121"/>
      <c r="O82" s="40"/>
      <c r="P82" s="123"/>
      <c r="Q82" s="125">
        <f>N82*M82</f>
        <v>0</v>
      </c>
      <c r="R82" s="124">
        <f>Q82*O82+Q82</f>
        <v>0</v>
      </c>
    </row>
    <row r="83" spans="1:18" ht="30" x14ac:dyDescent="0.2">
      <c r="A83" s="93" t="s">
        <v>4</v>
      </c>
      <c r="B83" s="275"/>
      <c r="C83" s="275"/>
      <c r="D83" s="275"/>
      <c r="E83" s="92" t="s">
        <v>22</v>
      </c>
      <c r="F83" s="118"/>
      <c r="G83" s="118"/>
      <c r="H83" s="118"/>
      <c r="I83" s="118"/>
      <c r="J83" s="118"/>
      <c r="K83" s="119"/>
      <c r="L83" s="119"/>
      <c r="M83" s="120">
        <f t="shared" si="2"/>
        <v>0</v>
      </c>
      <c r="N83" s="121"/>
      <c r="O83" s="40"/>
      <c r="P83" s="122">
        <f>M83*N83</f>
        <v>0</v>
      </c>
      <c r="Q83" s="123"/>
      <c r="R83" s="124">
        <f t="shared" si="3"/>
        <v>0</v>
      </c>
    </row>
    <row r="84" spans="1:18" ht="30" x14ac:dyDescent="0.2">
      <c r="A84" s="93" t="s">
        <v>21</v>
      </c>
      <c r="B84" s="275"/>
      <c r="C84" s="275"/>
      <c r="D84" s="275"/>
      <c r="E84" s="92" t="s">
        <v>23</v>
      </c>
      <c r="F84" s="118"/>
      <c r="G84" s="118"/>
      <c r="H84" s="118"/>
      <c r="I84" s="118"/>
      <c r="J84" s="118"/>
      <c r="K84" s="119"/>
      <c r="L84" s="119"/>
      <c r="M84" s="120">
        <f t="shared" si="2"/>
        <v>0</v>
      </c>
      <c r="N84" s="121"/>
      <c r="O84" s="40"/>
      <c r="P84" s="123"/>
      <c r="Q84" s="125">
        <f>N84*M84</f>
        <v>0</v>
      </c>
      <c r="R84" s="124">
        <f>Q84*O84+Q84</f>
        <v>0</v>
      </c>
    </row>
    <row r="85" spans="1:18" ht="30" x14ac:dyDescent="0.2">
      <c r="A85" s="93" t="s">
        <v>4</v>
      </c>
      <c r="B85" s="275"/>
      <c r="C85" s="275"/>
      <c r="D85" s="275"/>
      <c r="E85" s="92" t="s">
        <v>22</v>
      </c>
      <c r="F85" s="118"/>
      <c r="G85" s="118"/>
      <c r="H85" s="118"/>
      <c r="I85" s="118"/>
      <c r="J85" s="118"/>
      <c r="K85" s="119"/>
      <c r="L85" s="119"/>
      <c r="M85" s="120">
        <f t="shared" si="2"/>
        <v>0</v>
      </c>
      <c r="N85" s="121"/>
      <c r="O85" s="40"/>
      <c r="P85" s="122">
        <f>M85*N85</f>
        <v>0</v>
      </c>
      <c r="Q85" s="123"/>
      <c r="R85" s="124">
        <f t="shared" si="3"/>
        <v>0</v>
      </c>
    </row>
    <row r="86" spans="1:18" ht="30" x14ac:dyDescent="0.2">
      <c r="A86" s="93" t="s">
        <v>21</v>
      </c>
      <c r="B86" s="275"/>
      <c r="C86" s="275"/>
      <c r="D86" s="275"/>
      <c r="E86" s="92" t="s">
        <v>23</v>
      </c>
      <c r="F86" s="118"/>
      <c r="G86" s="118"/>
      <c r="H86" s="118"/>
      <c r="I86" s="118"/>
      <c r="J86" s="118"/>
      <c r="K86" s="119"/>
      <c r="L86" s="119"/>
      <c r="M86" s="120">
        <f t="shared" si="2"/>
        <v>0</v>
      </c>
      <c r="N86" s="121"/>
      <c r="O86" s="40"/>
      <c r="P86" s="123"/>
      <c r="Q86" s="125">
        <f>N86*M86</f>
        <v>0</v>
      </c>
      <c r="R86" s="124">
        <f>Q86*O86+Q86</f>
        <v>0</v>
      </c>
    </row>
    <row r="87" spans="1:18" ht="30" x14ac:dyDescent="0.2">
      <c r="A87" s="93" t="s">
        <v>4</v>
      </c>
      <c r="B87" s="275"/>
      <c r="C87" s="275"/>
      <c r="D87" s="275"/>
      <c r="E87" s="92" t="s">
        <v>22</v>
      </c>
      <c r="F87" s="118"/>
      <c r="G87" s="118"/>
      <c r="H87" s="118"/>
      <c r="I87" s="118"/>
      <c r="J87" s="118"/>
      <c r="K87" s="119"/>
      <c r="L87" s="119"/>
      <c r="M87" s="120">
        <f t="shared" si="2"/>
        <v>0</v>
      </c>
      <c r="N87" s="121"/>
      <c r="O87" s="40"/>
      <c r="P87" s="122">
        <f>M87*N87</f>
        <v>0</v>
      </c>
      <c r="Q87" s="123"/>
      <c r="R87" s="124">
        <f t="shared" si="3"/>
        <v>0</v>
      </c>
    </row>
    <row r="88" spans="1:18" ht="30" x14ac:dyDescent="0.2">
      <c r="A88" s="93" t="s">
        <v>21</v>
      </c>
      <c r="B88" s="275"/>
      <c r="C88" s="275"/>
      <c r="D88" s="275"/>
      <c r="E88" s="92" t="s">
        <v>23</v>
      </c>
      <c r="F88" s="118"/>
      <c r="G88" s="118"/>
      <c r="H88" s="118"/>
      <c r="I88" s="118"/>
      <c r="J88" s="118"/>
      <c r="K88" s="119"/>
      <c r="L88" s="119"/>
      <c r="M88" s="120">
        <f t="shared" si="2"/>
        <v>0</v>
      </c>
      <c r="N88" s="121"/>
      <c r="O88" s="40"/>
      <c r="P88" s="123"/>
      <c r="Q88" s="125">
        <f>N88*M88</f>
        <v>0</v>
      </c>
      <c r="R88" s="124">
        <f>Q88*O88+Q88</f>
        <v>0</v>
      </c>
    </row>
    <row r="89" spans="1:18" ht="30" x14ac:dyDescent="0.2">
      <c r="A89" s="93" t="s">
        <v>4</v>
      </c>
      <c r="B89" s="275"/>
      <c r="C89" s="275"/>
      <c r="D89" s="275"/>
      <c r="E89" s="92" t="s">
        <v>22</v>
      </c>
      <c r="F89" s="118"/>
      <c r="G89" s="118"/>
      <c r="H89" s="118"/>
      <c r="I89" s="118"/>
      <c r="J89" s="118"/>
      <c r="K89" s="119"/>
      <c r="L89" s="119"/>
      <c r="M89" s="120">
        <f t="shared" si="2"/>
        <v>0</v>
      </c>
      <c r="N89" s="121"/>
      <c r="O89" s="40"/>
      <c r="P89" s="122">
        <f>M89*N89</f>
        <v>0</v>
      </c>
      <c r="Q89" s="123"/>
      <c r="R89" s="124">
        <f t="shared" si="3"/>
        <v>0</v>
      </c>
    </row>
    <row r="90" spans="1:18" ht="30" x14ac:dyDescent="0.2">
      <c r="A90" s="93" t="s">
        <v>21</v>
      </c>
      <c r="B90" s="275"/>
      <c r="C90" s="275"/>
      <c r="D90" s="275"/>
      <c r="E90" s="92" t="s">
        <v>23</v>
      </c>
      <c r="F90" s="118"/>
      <c r="G90" s="118"/>
      <c r="H90" s="118"/>
      <c r="I90" s="118"/>
      <c r="J90" s="118"/>
      <c r="K90" s="119"/>
      <c r="L90" s="119"/>
      <c r="M90" s="120">
        <f t="shared" si="2"/>
        <v>0</v>
      </c>
      <c r="N90" s="121"/>
      <c r="O90" s="40"/>
      <c r="P90" s="123"/>
      <c r="Q90" s="125">
        <f>N90*M90</f>
        <v>0</v>
      </c>
      <c r="R90" s="124">
        <f>Q90*O90+Q90</f>
        <v>0</v>
      </c>
    </row>
    <row r="91" spans="1:18" ht="30" x14ac:dyDescent="0.2">
      <c r="A91" s="93" t="s">
        <v>4</v>
      </c>
      <c r="B91" s="275"/>
      <c r="C91" s="275"/>
      <c r="D91" s="275"/>
      <c r="E91" s="92" t="s">
        <v>22</v>
      </c>
      <c r="F91" s="118"/>
      <c r="G91" s="118"/>
      <c r="H91" s="118"/>
      <c r="I91" s="118"/>
      <c r="J91" s="118"/>
      <c r="K91" s="119"/>
      <c r="L91" s="119"/>
      <c r="M91" s="120">
        <f t="shared" si="2"/>
        <v>0</v>
      </c>
      <c r="N91" s="121"/>
      <c r="O91" s="40"/>
      <c r="P91" s="122">
        <f>M91*N91</f>
        <v>0</v>
      </c>
      <c r="Q91" s="126"/>
      <c r="R91" s="124">
        <f t="shared" si="3"/>
        <v>0</v>
      </c>
    </row>
    <row r="92" spans="1:18" ht="30" x14ac:dyDescent="0.2">
      <c r="A92" s="93" t="s">
        <v>21</v>
      </c>
      <c r="B92" s="275"/>
      <c r="C92" s="275"/>
      <c r="D92" s="275"/>
      <c r="E92" s="92" t="s">
        <v>23</v>
      </c>
      <c r="F92" s="118"/>
      <c r="G92" s="118"/>
      <c r="H92" s="118"/>
      <c r="I92" s="118"/>
      <c r="J92" s="118"/>
      <c r="K92" s="119"/>
      <c r="L92" s="119"/>
      <c r="M92" s="120">
        <f t="shared" si="2"/>
        <v>0</v>
      </c>
      <c r="N92" s="121"/>
      <c r="O92" s="40"/>
      <c r="P92" s="123"/>
      <c r="Q92" s="125">
        <f>N92*M92</f>
        <v>0</v>
      </c>
      <c r="R92" s="124">
        <f>Q92*O92+Q92</f>
        <v>0</v>
      </c>
    </row>
    <row r="93" spans="1:18" ht="30" x14ac:dyDescent="0.2">
      <c r="A93" s="93" t="s">
        <v>4</v>
      </c>
      <c r="B93" s="275"/>
      <c r="C93" s="275"/>
      <c r="D93" s="275"/>
      <c r="E93" s="92" t="s">
        <v>22</v>
      </c>
      <c r="F93" s="118"/>
      <c r="G93" s="118"/>
      <c r="H93" s="118"/>
      <c r="I93" s="118"/>
      <c r="J93" s="118"/>
      <c r="K93" s="119"/>
      <c r="L93" s="119"/>
      <c r="M93" s="120">
        <f t="shared" si="2"/>
        <v>0</v>
      </c>
      <c r="N93" s="121"/>
      <c r="O93" s="40"/>
      <c r="P93" s="122">
        <f>M93*N93</f>
        <v>0</v>
      </c>
      <c r="Q93" s="123"/>
      <c r="R93" s="124">
        <f t="shared" si="3"/>
        <v>0</v>
      </c>
    </row>
    <row r="94" spans="1:18" ht="30" x14ac:dyDescent="0.2">
      <c r="A94" s="93" t="s">
        <v>21</v>
      </c>
      <c r="B94" s="275"/>
      <c r="C94" s="275"/>
      <c r="D94" s="275"/>
      <c r="E94" s="92" t="s">
        <v>23</v>
      </c>
      <c r="F94" s="118"/>
      <c r="G94" s="118"/>
      <c r="H94" s="118"/>
      <c r="I94" s="118"/>
      <c r="J94" s="118"/>
      <c r="K94" s="119"/>
      <c r="L94" s="119"/>
      <c r="M94" s="120">
        <f t="shared" si="2"/>
        <v>0</v>
      </c>
      <c r="N94" s="121"/>
      <c r="O94" s="40"/>
      <c r="P94" s="123"/>
      <c r="Q94" s="125">
        <f>N94*M94</f>
        <v>0</v>
      </c>
      <c r="R94" s="124">
        <f>Q94*O94+Q94</f>
        <v>0</v>
      </c>
    </row>
    <row r="95" spans="1:18" ht="30" x14ac:dyDescent="0.2">
      <c r="A95" s="93" t="s">
        <v>4</v>
      </c>
      <c r="B95" s="275"/>
      <c r="C95" s="275"/>
      <c r="D95" s="275"/>
      <c r="E95" s="92" t="s">
        <v>22</v>
      </c>
      <c r="F95" s="118"/>
      <c r="G95" s="118"/>
      <c r="H95" s="118"/>
      <c r="I95" s="118"/>
      <c r="J95" s="118"/>
      <c r="K95" s="119"/>
      <c r="L95" s="119"/>
      <c r="M95" s="120">
        <f t="shared" si="2"/>
        <v>0</v>
      </c>
      <c r="N95" s="121"/>
      <c r="O95" s="40"/>
      <c r="P95" s="122">
        <f>M95*N95</f>
        <v>0</v>
      </c>
      <c r="Q95" s="123"/>
      <c r="R95" s="124">
        <f t="shared" si="3"/>
        <v>0</v>
      </c>
    </row>
    <row r="96" spans="1:18" ht="30" x14ac:dyDescent="0.2">
      <c r="A96" s="93" t="s">
        <v>21</v>
      </c>
      <c r="B96" s="275"/>
      <c r="C96" s="275"/>
      <c r="D96" s="275"/>
      <c r="E96" s="92" t="s">
        <v>23</v>
      </c>
      <c r="F96" s="118"/>
      <c r="G96" s="118"/>
      <c r="H96" s="118"/>
      <c r="I96" s="118"/>
      <c r="J96" s="118"/>
      <c r="K96" s="119"/>
      <c r="L96" s="119"/>
      <c r="M96" s="120">
        <f t="shared" si="2"/>
        <v>0</v>
      </c>
      <c r="N96" s="121"/>
      <c r="O96" s="40"/>
      <c r="P96" s="123"/>
      <c r="Q96" s="125">
        <f>N96*M96</f>
        <v>0</v>
      </c>
      <c r="R96" s="124">
        <f>Q96*O96+Q96</f>
        <v>0</v>
      </c>
    </row>
    <row r="97" spans="1:18" ht="30" x14ac:dyDescent="0.2">
      <c r="A97" s="93" t="s">
        <v>4</v>
      </c>
      <c r="B97" s="275"/>
      <c r="C97" s="275"/>
      <c r="D97" s="275"/>
      <c r="E97" s="92" t="s">
        <v>22</v>
      </c>
      <c r="F97" s="118"/>
      <c r="G97" s="118"/>
      <c r="H97" s="118"/>
      <c r="I97" s="118"/>
      <c r="J97" s="118"/>
      <c r="K97" s="119"/>
      <c r="L97" s="119"/>
      <c r="M97" s="120">
        <f t="shared" si="2"/>
        <v>0</v>
      </c>
      <c r="N97" s="121"/>
      <c r="O97" s="40"/>
      <c r="P97" s="122">
        <f>M97*N97</f>
        <v>0</v>
      </c>
      <c r="Q97" s="123"/>
      <c r="R97" s="124">
        <f t="shared" si="3"/>
        <v>0</v>
      </c>
    </row>
    <row r="98" spans="1:18" ht="30" x14ac:dyDescent="0.2">
      <c r="A98" s="93" t="s">
        <v>21</v>
      </c>
      <c r="B98" s="275"/>
      <c r="C98" s="275"/>
      <c r="D98" s="275"/>
      <c r="E98" s="92" t="s">
        <v>23</v>
      </c>
      <c r="F98" s="118"/>
      <c r="G98" s="118"/>
      <c r="H98" s="118"/>
      <c r="I98" s="118"/>
      <c r="J98" s="118"/>
      <c r="K98" s="119"/>
      <c r="L98" s="119"/>
      <c r="M98" s="120">
        <f t="shared" si="2"/>
        <v>0</v>
      </c>
      <c r="N98" s="121"/>
      <c r="O98" s="40"/>
      <c r="P98" s="123"/>
      <c r="Q98" s="125">
        <f>N98*M98</f>
        <v>0</v>
      </c>
      <c r="R98" s="124">
        <f>Q98*O98+Q98</f>
        <v>0</v>
      </c>
    </row>
    <row r="99" spans="1:18" ht="30" x14ac:dyDescent="0.2">
      <c r="A99" s="93" t="s">
        <v>4</v>
      </c>
      <c r="B99" s="275"/>
      <c r="C99" s="275"/>
      <c r="D99" s="275"/>
      <c r="E99" s="92" t="s">
        <v>22</v>
      </c>
      <c r="F99" s="118"/>
      <c r="G99" s="118"/>
      <c r="H99" s="118"/>
      <c r="I99" s="118"/>
      <c r="J99" s="118"/>
      <c r="K99" s="119"/>
      <c r="L99" s="119"/>
      <c r="M99" s="120">
        <f t="shared" si="2"/>
        <v>0</v>
      </c>
      <c r="N99" s="121"/>
      <c r="O99" s="40"/>
      <c r="P99" s="122">
        <f>M99*N99</f>
        <v>0</v>
      </c>
      <c r="Q99" s="123"/>
      <c r="R99" s="124">
        <f t="shared" si="3"/>
        <v>0</v>
      </c>
    </row>
    <row r="100" spans="1:18" ht="30" x14ac:dyDescent="0.2">
      <c r="A100" s="93" t="s">
        <v>21</v>
      </c>
      <c r="B100" s="275"/>
      <c r="C100" s="275"/>
      <c r="D100" s="275"/>
      <c r="E100" s="92" t="s">
        <v>23</v>
      </c>
      <c r="F100" s="118"/>
      <c r="G100" s="118"/>
      <c r="H100" s="118"/>
      <c r="I100" s="118"/>
      <c r="J100" s="118"/>
      <c r="K100" s="119"/>
      <c r="L100" s="119"/>
      <c r="M100" s="120">
        <f t="shared" si="2"/>
        <v>0</v>
      </c>
      <c r="N100" s="121"/>
      <c r="O100" s="40"/>
      <c r="P100" s="123"/>
      <c r="Q100" s="125">
        <f>N100*M100</f>
        <v>0</v>
      </c>
      <c r="R100" s="124">
        <f>Q100*O100+Q100</f>
        <v>0</v>
      </c>
    </row>
    <row r="101" spans="1:18" ht="30" x14ac:dyDescent="0.2">
      <c r="A101" s="93" t="s">
        <v>4</v>
      </c>
      <c r="B101" s="275"/>
      <c r="C101" s="275"/>
      <c r="D101" s="275"/>
      <c r="E101" s="92" t="s">
        <v>22</v>
      </c>
      <c r="F101" s="118"/>
      <c r="G101" s="118"/>
      <c r="H101" s="118"/>
      <c r="I101" s="118"/>
      <c r="J101" s="118"/>
      <c r="K101" s="119"/>
      <c r="L101" s="119"/>
      <c r="M101" s="120">
        <f t="shared" si="2"/>
        <v>0</v>
      </c>
      <c r="N101" s="121"/>
      <c r="O101" s="40"/>
      <c r="P101" s="122">
        <f>M101*N101</f>
        <v>0</v>
      </c>
      <c r="Q101" s="123"/>
      <c r="R101" s="124">
        <f t="shared" si="3"/>
        <v>0</v>
      </c>
    </row>
    <row r="102" spans="1:18" ht="30" x14ac:dyDescent="0.2">
      <c r="A102" s="93" t="s">
        <v>21</v>
      </c>
      <c r="B102" s="275"/>
      <c r="C102" s="275"/>
      <c r="D102" s="275"/>
      <c r="E102" s="92" t="s">
        <v>23</v>
      </c>
      <c r="F102" s="118"/>
      <c r="G102" s="118"/>
      <c r="H102" s="118"/>
      <c r="I102" s="118"/>
      <c r="J102" s="118"/>
      <c r="K102" s="119"/>
      <c r="L102" s="119"/>
      <c r="M102" s="120">
        <f t="shared" si="2"/>
        <v>0</v>
      </c>
      <c r="N102" s="121"/>
      <c r="O102" s="40"/>
      <c r="P102" s="123"/>
      <c r="Q102" s="125">
        <f>N102*M102</f>
        <v>0</v>
      </c>
      <c r="R102" s="124">
        <f>Q102*O102+Q102</f>
        <v>0</v>
      </c>
    </row>
    <row r="103" spans="1:18" ht="30" x14ac:dyDescent="0.2">
      <c r="A103" s="93" t="s">
        <v>4</v>
      </c>
      <c r="B103" s="275"/>
      <c r="C103" s="275"/>
      <c r="D103" s="275"/>
      <c r="E103" s="92" t="s">
        <v>22</v>
      </c>
      <c r="F103" s="118"/>
      <c r="G103" s="118"/>
      <c r="H103" s="118"/>
      <c r="I103" s="118"/>
      <c r="J103" s="118"/>
      <c r="K103" s="119"/>
      <c r="L103" s="119"/>
      <c r="M103" s="120">
        <f t="shared" si="2"/>
        <v>0</v>
      </c>
      <c r="N103" s="121"/>
      <c r="O103" s="40"/>
      <c r="P103" s="122">
        <f>M103*N103</f>
        <v>0</v>
      </c>
      <c r="Q103" s="126"/>
      <c r="R103" s="124">
        <f t="shared" si="3"/>
        <v>0</v>
      </c>
    </row>
    <row r="104" spans="1:18" ht="30" x14ac:dyDescent="0.2">
      <c r="A104" s="93" t="s">
        <v>21</v>
      </c>
      <c r="B104" s="275"/>
      <c r="C104" s="275"/>
      <c r="D104" s="275"/>
      <c r="E104" s="92" t="s">
        <v>23</v>
      </c>
      <c r="F104" s="118"/>
      <c r="G104" s="118"/>
      <c r="H104" s="118"/>
      <c r="I104" s="118"/>
      <c r="J104" s="118"/>
      <c r="K104" s="119"/>
      <c r="L104" s="119"/>
      <c r="M104" s="120">
        <f t="shared" si="2"/>
        <v>0</v>
      </c>
      <c r="N104" s="121"/>
      <c r="O104" s="40"/>
      <c r="P104" s="123"/>
      <c r="Q104" s="125">
        <f>N104*M104</f>
        <v>0</v>
      </c>
      <c r="R104" s="124">
        <f>Q104*O104+Q104</f>
        <v>0</v>
      </c>
    </row>
    <row r="105" spans="1:18" ht="30" x14ac:dyDescent="0.2">
      <c r="A105" s="93" t="s">
        <v>4</v>
      </c>
      <c r="B105" s="275"/>
      <c r="C105" s="275"/>
      <c r="D105" s="275"/>
      <c r="E105" s="92" t="s">
        <v>22</v>
      </c>
      <c r="F105" s="118"/>
      <c r="G105" s="118"/>
      <c r="H105" s="118"/>
      <c r="I105" s="118"/>
      <c r="J105" s="118"/>
      <c r="K105" s="119"/>
      <c r="L105" s="119"/>
      <c r="M105" s="120">
        <f t="shared" si="2"/>
        <v>0</v>
      </c>
      <c r="N105" s="121"/>
      <c r="O105" s="40"/>
      <c r="P105" s="122">
        <f>M105*N105</f>
        <v>0</v>
      </c>
      <c r="Q105" s="123"/>
      <c r="R105" s="124">
        <f t="shared" si="3"/>
        <v>0</v>
      </c>
    </row>
    <row r="106" spans="1:18" ht="30" x14ac:dyDescent="0.2">
      <c r="A106" s="93" t="s">
        <v>21</v>
      </c>
      <c r="B106" s="275"/>
      <c r="C106" s="275"/>
      <c r="D106" s="275"/>
      <c r="E106" s="92" t="s">
        <v>23</v>
      </c>
      <c r="F106" s="118"/>
      <c r="G106" s="118"/>
      <c r="H106" s="118"/>
      <c r="I106" s="118"/>
      <c r="J106" s="118"/>
      <c r="K106" s="119"/>
      <c r="L106" s="119"/>
      <c r="M106" s="120">
        <f t="shared" si="2"/>
        <v>0</v>
      </c>
      <c r="N106" s="121"/>
      <c r="O106" s="40"/>
      <c r="P106" s="123"/>
      <c r="Q106" s="125">
        <f>N106*M106</f>
        <v>0</v>
      </c>
      <c r="R106" s="124">
        <f>Q106*O106+Q106</f>
        <v>0</v>
      </c>
    </row>
    <row r="107" spans="1:18" ht="30" x14ac:dyDescent="0.2">
      <c r="A107" s="93" t="s">
        <v>4</v>
      </c>
      <c r="B107" s="275"/>
      <c r="C107" s="275"/>
      <c r="D107" s="275"/>
      <c r="E107" s="92" t="s">
        <v>22</v>
      </c>
      <c r="F107" s="118"/>
      <c r="G107" s="118"/>
      <c r="H107" s="118"/>
      <c r="I107" s="118"/>
      <c r="J107" s="118"/>
      <c r="K107" s="119"/>
      <c r="L107" s="119"/>
      <c r="M107" s="120">
        <f t="shared" si="2"/>
        <v>0</v>
      </c>
      <c r="N107" s="121"/>
      <c r="O107" s="40"/>
      <c r="P107" s="122">
        <f>M107*N107</f>
        <v>0</v>
      </c>
      <c r="Q107" s="123"/>
      <c r="R107" s="124">
        <f t="shared" si="3"/>
        <v>0</v>
      </c>
    </row>
    <row r="108" spans="1:18" ht="30" x14ac:dyDescent="0.2">
      <c r="A108" s="93" t="s">
        <v>21</v>
      </c>
      <c r="B108" s="275"/>
      <c r="C108" s="275"/>
      <c r="D108" s="275"/>
      <c r="E108" s="92" t="s">
        <v>23</v>
      </c>
      <c r="F108" s="118"/>
      <c r="G108" s="118"/>
      <c r="H108" s="118"/>
      <c r="I108" s="118"/>
      <c r="J108" s="118"/>
      <c r="K108" s="119"/>
      <c r="L108" s="119"/>
      <c r="M108" s="120">
        <f t="shared" si="2"/>
        <v>0</v>
      </c>
      <c r="N108" s="121"/>
      <c r="O108" s="40"/>
      <c r="P108" s="123"/>
      <c r="Q108" s="125">
        <f>N108*M108</f>
        <v>0</v>
      </c>
      <c r="R108" s="124">
        <f>Q108*O108+Q108</f>
        <v>0</v>
      </c>
    </row>
    <row r="109" spans="1:18" ht="30" x14ac:dyDescent="0.2">
      <c r="A109" s="93" t="s">
        <v>4</v>
      </c>
      <c r="B109" s="275"/>
      <c r="C109" s="275"/>
      <c r="D109" s="275"/>
      <c r="E109" s="92" t="s">
        <v>22</v>
      </c>
      <c r="F109" s="118"/>
      <c r="G109" s="118"/>
      <c r="H109" s="118"/>
      <c r="I109" s="118"/>
      <c r="J109" s="118"/>
      <c r="K109" s="119"/>
      <c r="L109" s="119"/>
      <c r="M109" s="120">
        <f t="shared" si="2"/>
        <v>0</v>
      </c>
      <c r="N109" s="121"/>
      <c r="O109" s="40"/>
      <c r="P109" s="122">
        <f>M109*N109</f>
        <v>0</v>
      </c>
      <c r="Q109" s="123"/>
      <c r="R109" s="124">
        <f t="shared" si="3"/>
        <v>0</v>
      </c>
    </row>
    <row r="110" spans="1:18" ht="30" x14ac:dyDescent="0.2">
      <c r="A110" s="93" t="s">
        <v>21</v>
      </c>
      <c r="B110" s="275"/>
      <c r="C110" s="275"/>
      <c r="D110" s="275"/>
      <c r="E110" s="92" t="s">
        <v>23</v>
      </c>
      <c r="F110" s="118"/>
      <c r="G110" s="118"/>
      <c r="H110" s="118"/>
      <c r="I110" s="118"/>
      <c r="J110" s="118"/>
      <c r="K110" s="119"/>
      <c r="L110" s="119"/>
      <c r="M110" s="120">
        <f t="shared" si="2"/>
        <v>0</v>
      </c>
      <c r="N110" s="121"/>
      <c r="O110" s="40"/>
      <c r="P110" s="123"/>
      <c r="Q110" s="125">
        <f>N110*M110</f>
        <v>0</v>
      </c>
      <c r="R110" s="124">
        <f>Q110*O110+Q110</f>
        <v>0</v>
      </c>
    </row>
    <row r="111" spans="1:18" ht="30" x14ac:dyDescent="0.2">
      <c r="A111" s="93" t="s">
        <v>4</v>
      </c>
      <c r="B111" s="275"/>
      <c r="C111" s="275"/>
      <c r="D111" s="275"/>
      <c r="E111" s="92" t="s">
        <v>22</v>
      </c>
      <c r="F111" s="118"/>
      <c r="G111" s="118"/>
      <c r="H111" s="118"/>
      <c r="I111" s="118"/>
      <c r="J111" s="118"/>
      <c r="K111" s="119"/>
      <c r="L111" s="119"/>
      <c r="M111" s="120">
        <f t="shared" si="2"/>
        <v>0</v>
      </c>
      <c r="N111" s="121"/>
      <c r="O111" s="40"/>
      <c r="P111" s="122">
        <f>M111*N111</f>
        <v>0</v>
      </c>
      <c r="Q111" s="126"/>
      <c r="R111" s="124">
        <f t="shared" si="3"/>
        <v>0</v>
      </c>
    </row>
    <row r="112" spans="1:18" ht="30" x14ac:dyDescent="0.2">
      <c r="A112" s="93" t="s">
        <v>21</v>
      </c>
      <c r="B112" s="275"/>
      <c r="C112" s="275"/>
      <c r="D112" s="275"/>
      <c r="E112" s="92" t="s">
        <v>23</v>
      </c>
      <c r="F112" s="118"/>
      <c r="G112" s="118"/>
      <c r="H112" s="118"/>
      <c r="I112" s="118"/>
      <c r="J112" s="118"/>
      <c r="K112" s="119"/>
      <c r="L112" s="119"/>
      <c r="M112" s="120">
        <f t="shared" si="2"/>
        <v>0</v>
      </c>
      <c r="N112" s="121"/>
      <c r="O112" s="40"/>
      <c r="P112" s="123"/>
      <c r="Q112" s="125">
        <f>N112*M112</f>
        <v>0</v>
      </c>
      <c r="R112" s="124">
        <f>Q112*O112+Q112</f>
        <v>0</v>
      </c>
    </row>
    <row r="113" spans="1:18" ht="22.5" customHeight="1" thickBot="1" x14ac:dyDescent="0.25">
      <c r="A113" s="277" t="s">
        <v>5</v>
      </c>
      <c r="B113" s="277"/>
      <c r="C113" s="277"/>
      <c r="D113" s="277"/>
      <c r="E113" s="277"/>
      <c r="F113" s="277"/>
      <c r="G113" s="277"/>
      <c r="H113" s="277"/>
      <c r="I113" s="277"/>
      <c r="J113" s="277"/>
      <c r="K113" s="277"/>
      <c r="L113" s="277"/>
      <c r="M113" s="277"/>
      <c r="N113" s="277"/>
      <c r="O113" s="128"/>
      <c r="P113" s="128"/>
      <c r="Q113" s="128"/>
      <c r="R113" s="129">
        <f>SUM(R9:R112)</f>
        <v>0</v>
      </c>
    </row>
    <row r="114" spans="1:18" ht="20.25" customHeight="1" x14ac:dyDescent="0.2">
      <c r="A114" s="272" t="s">
        <v>6</v>
      </c>
      <c r="B114" s="273"/>
      <c r="C114" s="273"/>
      <c r="D114" s="273"/>
      <c r="E114" s="273"/>
      <c r="F114" s="273"/>
      <c r="G114" s="273"/>
      <c r="H114" s="273"/>
      <c r="I114" s="273"/>
      <c r="J114" s="273"/>
      <c r="K114" s="273"/>
      <c r="L114" s="273"/>
      <c r="M114" s="273"/>
      <c r="N114" s="273"/>
      <c r="O114" s="273"/>
      <c r="P114" s="273"/>
      <c r="Q114" s="273"/>
      <c r="R114" s="274"/>
    </row>
    <row r="115" spans="1:18" ht="39.75" customHeight="1" thickBot="1" x14ac:dyDescent="0.25">
      <c r="A115" s="107" t="s">
        <v>35</v>
      </c>
      <c r="B115" s="276"/>
      <c r="C115" s="276"/>
      <c r="D115" s="276"/>
      <c r="E115" s="276"/>
      <c r="F115" s="276"/>
      <c r="G115" s="108" t="s">
        <v>7</v>
      </c>
      <c r="H115" s="276"/>
      <c r="I115" s="276"/>
      <c r="J115" s="276"/>
      <c r="K115" s="276"/>
      <c r="L115" s="276"/>
      <c r="M115" s="276"/>
      <c r="N115" s="108" t="s">
        <v>8</v>
      </c>
      <c r="O115" s="269"/>
      <c r="P115" s="270"/>
      <c r="Q115" s="270"/>
      <c r="R115" s="271"/>
    </row>
    <row r="116" spans="1:18" ht="15" x14ac:dyDescent="0.2">
      <c r="A116" s="4"/>
      <c r="B116" s="2"/>
      <c r="C116" s="2"/>
      <c r="D116" s="3"/>
      <c r="E116" s="3"/>
      <c r="F116" s="3"/>
      <c r="G116" s="3"/>
      <c r="H116" s="3"/>
      <c r="I116" s="3"/>
      <c r="J116" s="3"/>
      <c r="K116" s="3"/>
      <c r="L116" s="3"/>
      <c r="M116" s="3"/>
      <c r="N116" s="3"/>
      <c r="O116" s="3"/>
      <c r="P116" s="3"/>
    </row>
    <row r="117" spans="1:18" ht="20.25" x14ac:dyDescent="0.3">
      <c r="A117" s="3"/>
      <c r="B117" s="3"/>
      <c r="C117" s="3"/>
      <c r="D117" s="83" t="s">
        <v>960</v>
      </c>
      <c r="E117" s="82"/>
      <c r="F117" s="3"/>
      <c r="G117" s="3"/>
      <c r="H117" s="3"/>
      <c r="I117" s="3"/>
      <c r="J117" s="3"/>
      <c r="K117" s="3"/>
      <c r="L117" s="3"/>
      <c r="M117" s="3"/>
      <c r="N117" s="3"/>
      <c r="O117" s="3"/>
      <c r="P117" s="3"/>
    </row>
    <row r="118" spans="1:18" x14ac:dyDescent="0.2">
      <c r="A118" s="2" t="s">
        <v>1</v>
      </c>
      <c r="B118" s="2" t="s">
        <v>1</v>
      </c>
      <c r="C118" s="2" t="s">
        <v>1</v>
      </c>
      <c r="D118" s="3"/>
      <c r="E118" s="3"/>
      <c r="F118" s="3"/>
      <c r="G118" s="3"/>
      <c r="H118" s="3"/>
      <c r="I118" s="3"/>
      <c r="J118" s="3"/>
      <c r="K118" s="3"/>
      <c r="L118" s="3"/>
      <c r="M118" s="3"/>
      <c r="N118" s="3"/>
      <c r="O118" s="3"/>
      <c r="P118" s="3"/>
    </row>
    <row r="119" spans="1:18" x14ac:dyDescent="0.2">
      <c r="A119" s="3"/>
      <c r="B119" s="3"/>
      <c r="C119" s="3"/>
      <c r="D119" s="3"/>
      <c r="E119" s="3"/>
      <c r="F119" s="3"/>
      <c r="G119" s="3"/>
      <c r="H119" s="3"/>
      <c r="I119" s="3"/>
      <c r="J119" s="3"/>
      <c r="K119" s="3"/>
      <c r="L119" s="3"/>
      <c r="M119" s="3"/>
      <c r="N119" s="3"/>
      <c r="O119" s="3"/>
      <c r="P119" s="3"/>
    </row>
  </sheetData>
  <sheetProtection formatCells="0"/>
  <mergeCells count="133">
    <mergeCell ref="A1:N1"/>
    <mergeCell ref="A2:R2"/>
    <mergeCell ref="N3:R3"/>
    <mergeCell ref="N4:R4"/>
    <mergeCell ref="Q5:R5"/>
    <mergeCell ref="N5:O5"/>
    <mergeCell ref="J5:L5"/>
    <mergeCell ref="B19:D19"/>
    <mergeCell ref="B7:D7"/>
    <mergeCell ref="B8:D8"/>
    <mergeCell ref="J4:K4"/>
    <mergeCell ref="L3:M3"/>
    <mergeCell ref="L4:M4"/>
    <mergeCell ref="A5:C5"/>
    <mergeCell ref="B10:D10"/>
    <mergeCell ref="B9:D9"/>
    <mergeCell ref="B11:D11"/>
    <mergeCell ref="B12:D12"/>
    <mergeCell ref="B13:D13"/>
    <mergeCell ref="B14:D14"/>
    <mergeCell ref="B15:D15"/>
    <mergeCell ref="B16:D16"/>
    <mergeCell ref="B17:D17"/>
    <mergeCell ref="B18:D18"/>
    <mergeCell ref="B21:D21"/>
    <mergeCell ref="B22:D22"/>
    <mergeCell ref="B23:D23"/>
    <mergeCell ref="B24:D24"/>
    <mergeCell ref="E3:G3"/>
    <mergeCell ref="E4:G4"/>
    <mergeCell ref="E7:R7"/>
    <mergeCell ref="B31:D31"/>
    <mergeCell ref="B32:D32"/>
    <mergeCell ref="B25:D25"/>
    <mergeCell ref="B20:D20"/>
    <mergeCell ref="A6:C6"/>
    <mergeCell ref="D6:P6"/>
    <mergeCell ref="A3:D3"/>
    <mergeCell ref="A4:D4"/>
    <mergeCell ref="H3:I3"/>
    <mergeCell ref="H4:I4"/>
    <mergeCell ref="D5:I5"/>
    <mergeCell ref="J3:K3"/>
    <mergeCell ref="B33:D33"/>
    <mergeCell ref="B34:D34"/>
    <mergeCell ref="B35:D35"/>
    <mergeCell ref="B26:D26"/>
    <mergeCell ref="B27:D27"/>
    <mergeCell ref="B28:D28"/>
    <mergeCell ref="B29:D29"/>
    <mergeCell ref="B30:D30"/>
    <mergeCell ref="B41:D41"/>
    <mergeCell ref="B42:D42"/>
    <mergeCell ref="B43:D43"/>
    <mergeCell ref="B44:D44"/>
    <mergeCell ref="B45:D45"/>
    <mergeCell ref="B36:D36"/>
    <mergeCell ref="B37:D37"/>
    <mergeCell ref="B38:D38"/>
    <mergeCell ref="B39:D39"/>
    <mergeCell ref="B40:D40"/>
    <mergeCell ref="B51:D51"/>
    <mergeCell ref="B52:D52"/>
    <mergeCell ref="B53:D53"/>
    <mergeCell ref="B54:D54"/>
    <mergeCell ref="B55:D55"/>
    <mergeCell ref="B46:D46"/>
    <mergeCell ref="B47:D47"/>
    <mergeCell ref="B48:D48"/>
    <mergeCell ref="B49:D49"/>
    <mergeCell ref="B50:D50"/>
    <mergeCell ref="B61:D61"/>
    <mergeCell ref="B62:D62"/>
    <mergeCell ref="B63:D63"/>
    <mergeCell ref="B64:D64"/>
    <mergeCell ref="B65:D65"/>
    <mergeCell ref="B56:D56"/>
    <mergeCell ref="B57:D57"/>
    <mergeCell ref="B58:D58"/>
    <mergeCell ref="B59:D59"/>
    <mergeCell ref="B60:D60"/>
    <mergeCell ref="B71:D71"/>
    <mergeCell ref="B72:D72"/>
    <mergeCell ref="B73:D73"/>
    <mergeCell ref="B74:D74"/>
    <mergeCell ref="B75:D75"/>
    <mergeCell ref="B66:D66"/>
    <mergeCell ref="B67:D67"/>
    <mergeCell ref="B68:D68"/>
    <mergeCell ref="B69:D69"/>
    <mergeCell ref="B70:D70"/>
    <mergeCell ref="B81:D81"/>
    <mergeCell ref="B82:D82"/>
    <mergeCell ref="B83:D83"/>
    <mergeCell ref="B84:D84"/>
    <mergeCell ref="B85:D85"/>
    <mergeCell ref="B76:D76"/>
    <mergeCell ref="B77:D77"/>
    <mergeCell ref="B78:D78"/>
    <mergeCell ref="B79:D79"/>
    <mergeCell ref="B80:D80"/>
    <mergeCell ref="B91:D91"/>
    <mergeCell ref="B92:D92"/>
    <mergeCell ref="B93:D93"/>
    <mergeCell ref="B94:D94"/>
    <mergeCell ref="B95:D95"/>
    <mergeCell ref="B86:D86"/>
    <mergeCell ref="B87:D87"/>
    <mergeCell ref="B88:D88"/>
    <mergeCell ref="B89:D89"/>
    <mergeCell ref="B90:D90"/>
    <mergeCell ref="O115:R115"/>
    <mergeCell ref="A114:R114"/>
    <mergeCell ref="B101:D101"/>
    <mergeCell ref="B102:D102"/>
    <mergeCell ref="B103:D103"/>
    <mergeCell ref="B104:D104"/>
    <mergeCell ref="B105:D105"/>
    <mergeCell ref="B96:D96"/>
    <mergeCell ref="B97:D97"/>
    <mergeCell ref="B98:D98"/>
    <mergeCell ref="B99:D99"/>
    <mergeCell ref="B100:D100"/>
    <mergeCell ref="B115:F115"/>
    <mergeCell ref="H115:M115"/>
    <mergeCell ref="A113:N113"/>
    <mergeCell ref="B111:D111"/>
    <mergeCell ref="B112:D112"/>
    <mergeCell ref="B106:D106"/>
    <mergeCell ref="B107:D107"/>
    <mergeCell ref="B108:D108"/>
    <mergeCell ref="B109:D109"/>
    <mergeCell ref="B110:D110"/>
  </mergeCells>
  <printOptions horizontalCentered="1" verticalCentered="1"/>
  <pageMargins left="0.5" right="0.5" top="0.75" bottom="0.75" header="0.3" footer="0.3"/>
  <pageSetup scale="59" fitToHeight="4"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R112"/>
  <sheetViews>
    <sheetView zoomScale="80" zoomScaleNormal="80" workbookViewId="0">
      <pane ySplit="8" topLeftCell="A99" activePane="bottomLeft" state="frozen"/>
      <selection pane="bottomLeft" activeCell="L4" sqref="L4:M4"/>
    </sheetView>
  </sheetViews>
  <sheetFormatPr defaultRowHeight="14.25" x14ac:dyDescent="0.2"/>
  <cols>
    <col min="1" max="1" width="14.28515625" style="1" customWidth="1"/>
    <col min="2" max="3" width="9.140625" style="1"/>
    <col min="4" max="4" width="28.140625" style="1" customWidth="1"/>
    <col min="5" max="5" width="9.140625" style="1"/>
    <col min="6" max="7" width="10.5703125" style="1" customWidth="1"/>
    <col min="8" max="8" width="10.28515625" style="1" customWidth="1"/>
    <col min="9" max="9" width="10.140625" style="1" customWidth="1"/>
    <col min="10" max="10" width="11.85546875" style="1" customWidth="1"/>
    <col min="11" max="11" width="11.28515625" style="1" customWidth="1"/>
    <col min="12" max="12" width="11.5703125" style="1" customWidth="1"/>
    <col min="13" max="13" width="11.7109375" style="1" customWidth="1"/>
    <col min="14" max="14" width="12.28515625" style="1" customWidth="1"/>
    <col min="15" max="15" width="9.85546875" style="1" customWidth="1"/>
    <col min="16" max="16" width="10.28515625" style="1" customWidth="1"/>
    <col min="17" max="17" width="10.42578125" style="1" customWidth="1"/>
    <col min="18" max="18" width="12.42578125" style="1" customWidth="1"/>
    <col min="19" max="16384" width="9.140625" style="1"/>
  </cols>
  <sheetData>
    <row r="1" spans="1:18" ht="25.5" customHeight="1" x14ac:dyDescent="0.2">
      <c r="A1" s="312" t="s">
        <v>923</v>
      </c>
      <c r="B1" s="313"/>
      <c r="C1" s="313"/>
      <c r="D1" s="313"/>
      <c r="E1" s="313"/>
      <c r="F1" s="313"/>
      <c r="G1" s="313"/>
      <c r="H1" s="313"/>
      <c r="I1" s="313"/>
      <c r="J1" s="313"/>
      <c r="K1" s="313"/>
      <c r="L1" s="313"/>
      <c r="M1" s="313"/>
      <c r="N1" s="313"/>
      <c r="O1" s="38" t="s">
        <v>0</v>
      </c>
      <c r="P1" s="68" t="s">
        <v>1</v>
      </c>
      <c r="Q1" s="38" t="s">
        <v>2</v>
      </c>
      <c r="R1" s="66"/>
    </row>
    <row r="2" spans="1:18" ht="22.5" customHeight="1" x14ac:dyDescent="0.2">
      <c r="A2" s="314" t="s">
        <v>970</v>
      </c>
      <c r="B2" s="315"/>
      <c r="C2" s="315"/>
      <c r="D2" s="315"/>
      <c r="E2" s="315"/>
      <c r="F2" s="315"/>
      <c r="G2" s="315"/>
      <c r="H2" s="315"/>
      <c r="I2" s="315"/>
      <c r="J2" s="315"/>
      <c r="K2" s="315"/>
      <c r="L2" s="315"/>
      <c r="M2" s="315"/>
      <c r="N2" s="315"/>
      <c r="O2" s="315"/>
      <c r="P2" s="315"/>
      <c r="Q2" s="315"/>
      <c r="R2" s="316"/>
    </row>
    <row r="3" spans="1:18" s="15" customFormat="1" ht="25.5" customHeight="1" x14ac:dyDescent="0.25">
      <c r="A3" s="260" t="s">
        <v>9</v>
      </c>
      <c r="B3" s="261"/>
      <c r="C3" s="261"/>
      <c r="D3" s="261"/>
      <c r="E3" s="262" t="s">
        <v>89</v>
      </c>
      <c r="F3" s="262"/>
      <c r="G3" s="262"/>
      <c r="H3" s="262" t="s">
        <v>928</v>
      </c>
      <c r="I3" s="262"/>
      <c r="J3" s="17" t="s">
        <v>10</v>
      </c>
      <c r="K3" s="17"/>
      <c r="L3" s="262" t="s">
        <v>11</v>
      </c>
      <c r="M3" s="262"/>
      <c r="N3" s="262" t="s">
        <v>26</v>
      </c>
      <c r="O3" s="262"/>
      <c r="P3" s="262"/>
      <c r="Q3" s="262"/>
      <c r="R3" s="263"/>
    </row>
    <row r="4" spans="1:18" ht="23.25" customHeight="1" x14ac:dyDescent="0.2">
      <c r="A4" s="264">
        <f>Summary!A4:P4</f>
        <v>0</v>
      </c>
      <c r="B4" s="265"/>
      <c r="C4" s="265"/>
      <c r="D4" s="265"/>
      <c r="E4" s="265"/>
      <c r="F4" s="265"/>
      <c r="G4" s="265"/>
      <c r="H4" s="258"/>
      <c r="I4" s="258"/>
      <c r="J4" s="266"/>
      <c r="K4" s="266"/>
      <c r="L4" s="258"/>
      <c r="M4" s="258"/>
      <c r="N4" s="258"/>
      <c r="O4" s="258"/>
      <c r="P4" s="258"/>
      <c r="Q4" s="258"/>
      <c r="R4" s="259"/>
    </row>
    <row r="5" spans="1:18" ht="30.75" customHeight="1" x14ac:dyDescent="0.25">
      <c r="A5" s="302" t="s">
        <v>24</v>
      </c>
      <c r="B5" s="303"/>
      <c r="C5" s="303"/>
      <c r="D5" s="275">
        <f>Summary!D5</f>
        <v>0</v>
      </c>
      <c r="E5" s="275"/>
      <c r="F5" s="275"/>
      <c r="G5" s="275"/>
      <c r="H5" s="275"/>
      <c r="I5" s="275"/>
      <c r="J5" s="267" t="s">
        <v>14</v>
      </c>
      <c r="K5" s="267"/>
      <c r="L5" s="267"/>
      <c r="M5" s="19" t="s">
        <v>12</v>
      </c>
      <c r="N5" s="310">
        <f>Summary!M5</f>
        <v>0</v>
      </c>
      <c r="O5" s="310"/>
      <c r="P5" s="19" t="s">
        <v>13</v>
      </c>
      <c r="Q5" s="310">
        <f>Summary!O5</f>
        <v>0</v>
      </c>
      <c r="R5" s="311"/>
    </row>
    <row r="6" spans="1:18" ht="27" customHeight="1" thickBot="1" x14ac:dyDescent="0.25">
      <c r="A6" s="281" t="s">
        <v>15</v>
      </c>
      <c r="B6" s="282"/>
      <c r="C6" s="282"/>
      <c r="D6" s="308">
        <f>Summary!D6</f>
        <v>0</v>
      </c>
      <c r="E6" s="308"/>
      <c r="F6" s="308"/>
      <c r="G6" s="308"/>
      <c r="H6" s="308"/>
      <c r="I6" s="308"/>
      <c r="J6" s="308"/>
      <c r="K6" s="308"/>
      <c r="L6" s="308"/>
      <c r="M6" s="308"/>
      <c r="N6" s="308"/>
      <c r="O6" s="308"/>
      <c r="P6" s="308"/>
      <c r="Q6" s="308"/>
      <c r="R6" s="309"/>
    </row>
    <row r="7" spans="1:18" ht="29.25" customHeight="1" x14ac:dyDescent="0.2">
      <c r="A7" s="133" t="s">
        <v>16</v>
      </c>
      <c r="B7" s="301"/>
      <c r="C7" s="301"/>
      <c r="D7" s="301"/>
      <c r="E7" s="278" t="s">
        <v>3</v>
      </c>
      <c r="F7" s="279"/>
      <c r="G7" s="279"/>
      <c r="H7" s="279"/>
      <c r="I7" s="279"/>
      <c r="J7" s="279"/>
      <c r="K7" s="279"/>
      <c r="L7" s="279"/>
      <c r="M7" s="279"/>
      <c r="N7" s="279"/>
      <c r="O7" s="279"/>
      <c r="P7" s="279"/>
      <c r="Q7" s="279"/>
      <c r="R7" s="280"/>
    </row>
    <row r="8" spans="1:18" ht="33.75" customHeight="1" x14ac:dyDescent="0.25">
      <c r="A8" s="77"/>
      <c r="B8" s="307"/>
      <c r="C8" s="307"/>
      <c r="D8" s="307"/>
      <c r="E8" s="77" t="s">
        <v>967</v>
      </c>
      <c r="F8" s="134"/>
      <c r="G8" s="134"/>
      <c r="H8" s="134"/>
      <c r="I8" s="134"/>
      <c r="J8" s="134"/>
      <c r="K8" s="134"/>
      <c r="L8" s="134"/>
      <c r="M8" s="92" t="s">
        <v>20</v>
      </c>
      <c r="N8" s="92" t="s">
        <v>19</v>
      </c>
      <c r="O8" s="80" t="s">
        <v>77</v>
      </c>
      <c r="P8" s="92" t="s">
        <v>18</v>
      </c>
      <c r="Q8" s="92" t="s">
        <v>17</v>
      </c>
      <c r="R8" s="117" t="s">
        <v>33</v>
      </c>
    </row>
    <row r="9" spans="1:18" ht="24.75" customHeight="1" x14ac:dyDescent="0.2">
      <c r="A9" s="93" t="s">
        <v>4</v>
      </c>
      <c r="B9" s="304"/>
      <c r="C9" s="304"/>
      <c r="D9" s="304"/>
      <c r="E9" s="46" t="s">
        <v>22</v>
      </c>
      <c r="F9" s="119"/>
      <c r="G9" s="119"/>
      <c r="H9" s="119"/>
      <c r="I9" s="119"/>
      <c r="J9" s="119"/>
      <c r="K9" s="119"/>
      <c r="L9" s="119"/>
      <c r="M9" s="120">
        <f>SUM(F9:L9)</f>
        <v>0</v>
      </c>
      <c r="N9" s="121"/>
      <c r="O9" s="40"/>
      <c r="P9" s="122">
        <f>M9*'Labor Response'!N9</f>
        <v>0</v>
      </c>
      <c r="Q9" s="123"/>
      <c r="R9" s="124"/>
    </row>
    <row r="10" spans="1:18" ht="24.75" customHeight="1" x14ac:dyDescent="0.2">
      <c r="A10" s="93" t="s">
        <v>21</v>
      </c>
      <c r="B10" s="304"/>
      <c r="C10" s="304"/>
      <c r="D10" s="304"/>
      <c r="E10" s="46" t="s">
        <v>23</v>
      </c>
      <c r="F10" s="119"/>
      <c r="G10" s="119"/>
      <c r="H10" s="119"/>
      <c r="I10" s="119"/>
      <c r="J10" s="119"/>
      <c r="K10" s="119"/>
      <c r="L10" s="119"/>
      <c r="M10" s="120">
        <f t="shared" ref="M10:M73" si="0">SUM(F10:L10)</f>
        <v>0</v>
      </c>
      <c r="N10" s="121"/>
      <c r="O10" s="40"/>
      <c r="P10" s="123"/>
      <c r="Q10" s="125">
        <f>M10*N10</f>
        <v>0</v>
      </c>
      <c r="R10" s="124">
        <f>Q10*O10+Q10</f>
        <v>0</v>
      </c>
    </row>
    <row r="11" spans="1:18" ht="24.75" customHeight="1" x14ac:dyDescent="0.2">
      <c r="A11" s="93" t="s">
        <v>4</v>
      </c>
      <c r="B11" s="304"/>
      <c r="C11" s="304"/>
      <c r="D11" s="304"/>
      <c r="E11" s="46" t="s">
        <v>22</v>
      </c>
      <c r="F11" s="119"/>
      <c r="G11" s="119"/>
      <c r="H11" s="119"/>
      <c r="I11" s="119"/>
      <c r="J11" s="119"/>
      <c r="K11" s="119"/>
      <c r="L11" s="119"/>
      <c r="M11" s="120">
        <f t="shared" si="0"/>
        <v>0</v>
      </c>
      <c r="N11" s="121"/>
      <c r="O11" s="40"/>
      <c r="P11" s="122">
        <f>M11*'Labor Response'!N11</f>
        <v>0</v>
      </c>
      <c r="Q11" s="123"/>
      <c r="R11" s="124"/>
    </row>
    <row r="12" spans="1:18" ht="24.75" customHeight="1" x14ac:dyDescent="0.2">
      <c r="A12" s="93" t="s">
        <v>21</v>
      </c>
      <c r="B12" s="304"/>
      <c r="C12" s="304"/>
      <c r="D12" s="304"/>
      <c r="E12" s="46" t="s">
        <v>23</v>
      </c>
      <c r="F12" s="119"/>
      <c r="G12" s="119"/>
      <c r="H12" s="119"/>
      <c r="I12" s="119"/>
      <c r="J12" s="119"/>
      <c r="K12" s="119"/>
      <c r="L12" s="119"/>
      <c r="M12" s="120">
        <f t="shared" si="0"/>
        <v>0</v>
      </c>
      <c r="N12" s="121"/>
      <c r="O12" s="40"/>
      <c r="P12" s="123"/>
      <c r="Q12" s="125">
        <f>M12*N12</f>
        <v>0</v>
      </c>
      <c r="R12" s="124">
        <f>Q12*O12+Q12</f>
        <v>0</v>
      </c>
    </row>
    <row r="13" spans="1:18" ht="24.75" customHeight="1" x14ac:dyDescent="0.2">
      <c r="A13" s="93" t="s">
        <v>4</v>
      </c>
      <c r="B13" s="304"/>
      <c r="C13" s="304"/>
      <c r="D13" s="304"/>
      <c r="E13" s="46" t="s">
        <v>22</v>
      </c>
      <c r="F13" s="119"/>
      <c r="G13" s="119"/>
      <c r="H13" s="119"/>
      <c r="I13" s="119"/>
      <c r="J13" s="119"/>
      <c r="K13" s="119"/>
      <c r="L13" s="119"/>
      <c r="M13" s="120">
        <f t="shared" si="0"/>
        <v>0</v>
      </c>
      <c r="N13" s="121"/>
      <c r="O13" s="40"/>
      <c r="P13" s="122">
        <f>M13*'Labor Response'!N13</f>
        <v>0</v>
      </c>
      <c r="Q13" s="123"/>
      <c r="R13" s="124"/>
    </row>
    <row r="14" spans="1:18" ht="24.75" customHeight="1" x14ac:dyDescent="0.2">
      <c r="A14" s="93" t="s">
        <v>21</v>
      </c>
      <c r="B14" s="304"/>
      <c r="C14" s="304"/>
      <c r="D14" s="304"/>
      <c r="E14" s="46" t="s">
        <v>23</v>
      </c>
      <c r="F14" s="119"/>
      <c r="G14" s="119"/>
      <c r="H14" s="119"/>
      <c r="I14" s="119"/>
      <c r="J14" s="119"/>
      <c r="K14" s="119"/>
      <c r="L14" s="119"/>
      <c r="M14" s="120">
        <f t="shared" si="0"/>
        <v>0</v>
      </c>
      <c r="N14" s="121"/>
      <c r="O14" s="40"/>
      <c r="P14" s="123"/>
      <c r="Q14" s="125">
        <f>M14*N14</f>
        <v>0</v>
      </c>
      <c r="R14" s="124">
        <f>Q14*O14+Q14</f>
        <v>0</v>
      </c>
    </row>
    <row r="15" spans="1:18" ht="24.75" customHeight="1" x14ac:dyDescent="0.2">
      <c r="A15" s="93" t="s">
        <v>4</v>
      </c>
      <c r="B15" s="304"/>
      <c r="C15" s="304"/>
      <c r="D15" s="304"/>
      <c r="E15" s="46" t="s">
        <v>22</v>
      </c>
      <c r="F15" s="119"/>
      <c r="G15" s="119"/>
      <c r="H15" s="119"/>
      <c r="I15" s="119"/>
      <c r="J15" s="119"/>
      <c r="K15" s="119"/>
      <c r="L15" s="119"/>
      <c r="M15" s="120">
        <f t="shared" si="0"/>
        <v>0</v>
      </c>
      <c r="N15" s="121"/>
      <c r="O15" s="40"/>
      <c r="P15" s="122">
        <f>M15*'Labor Response'!N15</f>
        <v>0</v>
      </c>
      <c r="Q15" s="123"/>
      <c r="R15" s="124"/>
    </row>
    <row r="16" spans="1:18" ht="24.75" customHeight="1" x14ac:dyDescent="0.2">
      <c r="A16" s="93" t="s">
        <v>21</v>
      </c>
      <c r="B16" s="304"/>
      <c r="C16" s="304"/>
      <c r="D16" s="304"/>
      <c r="E16" s="46" t="s">
        <v>23</v>
      </c>
      <c r="F16" s="119"/>
      <c r="G16" s="119"/>
      <c r="H16" s="119"/>
      <c r="I16" s="119"/>
      <c r="J16" s="119"/>
      <c r="K16" s="119"/>
      <c r="L16" s="119"/>
      <c r="M16" s="120">
        <f t="shared" si="0"/>
        <v>0</v>
      </c>
      <c r="N16" s="121"/>
      <c r="O16" s="40"/>
      <c r="P16" s="123"/>
      <c r="Q16" s="125">
        <f>M16*N16</f>
        <v>0</v>
      </c>
      <c r="R16" s="124">
        <f>Q16*O16+Q16</f>
        <v>0</v>
      </c>
    </row>
    <row r="17" spans="1:18" ht="24.75" customHeight="1" x14ac:dyDescent="0.2">
      <c r="A17" s="93" t="s">
        <v>4</v>
      </c>
      <c r="B17" s="304"/>
      <c r="C17" s="304"/>
      <c r="D17" s="304"/>
      <c r="E17" s="46" t="s">
        <v>22</v>
      </c>
      <c r="F17" s="119"/>
      <c r="G17" s="119"/>
      <c r="H17" s="119"/>
      <c r="I17" s="119"/>
      <c r="J17" s="119"/>
      <c r="K17" s="119"/>
      <c r="L17" s="119"/>
      <c r="M17" s="120">
        <f t="shared" si="0"/>
        <v>0</v>
      </c>
      <c r="N17" s="121"/>
      <c r="O17" s="40"/>
      <c r="P17" s="122">
        <f>M17*'Labor Response'!N17</f>
        <v>0</v>
      </c>
      <c r="Q17" s="123"/>
      <c r="R17" s="124"/>
    </row>
    <row r="18" spans="1:18" ht="24.75" customHeight="1" x14ac:dyDescent="0.2">
      <c r="A18" s="93" t="s">
        <v>21</v>
      </c>
      <c r="B18" s="304"/>
      <c r="C18" s="304"/>
      <c r="D18" s="304"/>
      <c r="E18" s="46" t="s">
        <v>23</v>
      </c>
      <c r="F18" s="119"/>
      <c r="G18" s="119"/>
      <c r="H18" s="119"/>
      <c r="I18" s="119"/>
      <c r="J18" s="119"/>
      <c r="K18" s="119"/>
      <c r="L18" s="119"/>
      <c r="M18" s="120">
        <f t="shared" si="0"/>
        <v>0</v>
      </c>
      <c r="N18" s="121"/>
      <c r="O18" s="40"/>
      <c r="P18" s="123"/>
      <c r="Q18" s="125">
        <f>M18*N18</f>
        <v>0</v>
      </c>
      <c r="R18" s="124">
        <f>Q18*O18+Q18</f>
        <v>0</v>
      </c>
    </row>
    <row r="19" spans="1:18" ht="24.75" customHeight="1" x14ac:dyDescent="0.2">
      <c r="A19" s="93" t="s">
        <v>4</v>
      </c>
      <c r="B19" s="304"/>
      <c r="C19" s="304"/>
      <c r="D19" s="304"/>
      <c r="E19" s="46" t="s">
        <v>22</v>
      </c>
      <c r="F19" s="119"/>
      <c r="G19" s="119"/>
      <c r="H19" s="119"/>
      <c r="I19" s="119"/>
      <c r="J19" s="119"/>
      <c r="K19" s="119"/>
      <c r="L19" s="119"/>
      <c r="M19" s="120">
        <f t="shared" si="0"/>
        <v>0</v>
      </c>
      <c r="N19" s="121"/>
      <c r="O19" s="40"/>
      <c r="P19" s="122">
        <f>M19*'Labor Response'!N19</f>
        <v>0</v>
      </c>
      <c r="Q19" s="126"/>
      <c r="R19" s="124"/>
    </row>
    <row r="20" spans="1:18" ht="24.75" customHeight="1" x14ac:dyDescent="0.2">
      <c r="A20" s="93" t="s">
        <v>21</v>
      </c>
      <c r="B20" s="304"/>
      <c r="C20" s="304"/>
      <c r="D20" s="304"/>
      <c r="E20" s="46" t="s">
        <v>23</v>
      </c>
      <c r="F20" s="119"/>
      <c r="G20" s="119"/>
      <c r="H20" s="119"/>
      <c r="I20" s="119"/>
      <c r="J20" s="119"/>
      <c r="K20" s="119"/>
      <c r="L20" s="119"/>
      <c r="M20" s="120">
        <f t="shared" si="0"/>
        <v>0</v>
      </c>
      <c r="N20" s="121"/>
      <c r="O20" s="40"/>
      <c r="P20" s="123"/>
      <c r="Q20" s="125">
        <f>M20*N20</f>
        <v>0</v>
      </c>
      <c r="R20" s="124">
        <f>Q20*O20+Q20</f>
        <v>0</v>
      </c>
    </row>
    <row r="21" spans="1:18" ht="24.75" customHeight="1" x14ac:dyDescent="0.2">
      <c r="A21" s="93" t="s">
        <v>4</v>
      </c>
      <c r="B21" s="304"/>
      <c r="C21" s="304"/>
      <c r="D21" s="304"/>
      <c r="E21" s="46" t="s">
        <v>22</v>
      </c>
      <c r="F21" s="119"/>
      <c r="G21" s="119"/>
      <c r="H21" s="119"/>
      <c r="I21" s="119"/>
      <c r="J21" s="119"/>
      <c r="K21" s="119"/>
      <c r="L21" s="119"/>
      <c r="M21" s="120">
        <f t="shared" si="0"/>
        <v>0</v>
      </c>
      <c r="N21" s="121"/>
      <c r="O21" s="40"/>
      <c r="P21" s="122">
        <f>M21*'Labor Response'!N21</f>
        <v>0</v>
      </c>
      <c r="Q21" s="123"/>
      <c r="R21" s="124"/>
    </row>
    <row r="22" spans="1:18" ht="24.75" customHeight="1" x14ac:dyDescent="0.2">
      <c r="A22" s="93" t="s">
        <v>21</v>
      </c>
      <c r="B22" s="304"/>
      <c r="C22" s="304"/>
      <c r="D22" s="304"/>
      <c r="E22" s="46" t="s">
        <v>23</v>
      </c>
      <c r="F22" s="119"/>
      <c r="G22" s="119"/>
      <c r="H22" s="119"/>
      <c r="I22" s="119"/>
      <c r="J22" s="119"/>
      <c r="K22" s="119"/>
      <c r="L22" s="119"/>
      <c r="M22" s="120">
        <f t="shared" si="0"/>
        <v>0</v>
      </c>
      <c r="N22" s="121"/>
      <c r="O22" s="40"/>
      <c r="P22" s="123"/>
      <c r="Q22" s="125">
        <f>M22*N22</f>
        <v>0</v>
      </c>
      <c r="R22" s="124">
        <f>Q22*O22+Q22</f>
        <v>0</v>
      </c>
    </row>
    <row r="23" spans="1:18" ht="24.75" customHeight="1" x14ac:dyDescent="0.2">
      <c r="A23" s="93" t="s">
        <v>4</v>
      </c>
      <c r="B23" s="304"/>
      <c r="C23" s="304"/>
      <c r="D23" s="304"/>
      <c r="E23" s="46" t="s">
        <v>22</v>
      </c>
      <c r="F23" s="119"/>
      <c r="G23" s="119"/>
      <c r="H23" s="119"/>
      <c r="I23" s="119"/>
      <c r="J23" s="119"/>
      <c r="K23" s="119"/>
      <c r="L23" s="119"/>
      <c r="M23" s="120">
        <f t="shared" si="0"/>
        <v>0</v>
      </c>
      <c r="N23" s="121"/>
      <c r="O23" s="40"/>
      <c r="P23" s="122">
        <f>M23*'Labor Response'!N23</f>
        <v>0</v>
      </c>
      <c r="Q23" s="123"/>
      <c r="R23" s="124"/>
    </row>
    <row r="24" spans="1:18" ht="24.75" customHeight="1" x14ac:dyDescent="0.2">
      <c r="A24" s="93" t="s">
        <v>21</v>
      </c>
      <c r="B24" s="304"/>
      <c r="C24" s="304"/>
      <c r="D24" s="304"/>
      <c r="E24" s="46" t="s">
        <v>23</v>
      </c>
      <c r="F24" s="119"/>
      <c r="G24" s="119"/>
      <c r="H24" s="119"/>
      <c r="I24" s="119"/>
      <c r="J24" s="119"/>
      <c r="K24" s="119"/>
      <c r="L24" s="119"/>
      <c r="M24" s="120">
        <f t="shared" si="0"/>
        <v>0</v>
      </c>
      <c r="N24" s="121"/>
      <c r="O24" s="40"/>
      <c r="P24" s="123"/>
      <c r="Q24" s="125">
        <f>M24*N24</f>
        <v>0</v>
      </c>
      <c r="R24" s="124">
        <f>Q24*O24+Q24</f>
        <v>0</v>
      </c>
    </row>
    <row r="25" spans="1:18" ht="24.75" customHeight="1" x14ac:dyDescent="0.2">
      <c r="A25" s="93" t="s">
        <v>4</v>
      </c>
      <c r="B25" s="304"/>
      <c r="C25" s="304"/>
      <c r="D25" s="304"/>
      <c r="E25" s="46" t="s">
        <v>22</v>
      </c>
      <c r="F25" s="119"/>
      <c r="G25" s="119"/>
      <c r="H25" s="119"/>
      <c r="I25" s="119"/>
      <c r="J25" s="119"/>
      <c r="K25" s="119"/>
      <c r="L25" s="119"/>
      <c r="M25" s="120">
        <f t="shared" si="0"/>
        <v>0</v>
      </c>
      <c r="N25" s="121"/>
      <c r="O25" s="40"/>
      <c r="P25" s="122">
        <f>M25*'Labor Response'!N25</f>
        <v>0</v>
      </c>
      <c r="Q25" s="123"/>
      <c r="R25" s="124"/>
    </row>
    <row r="26" spans="1:18" ht="24.75" customHeight="1" x14ac:dyDescent="0.2">
      <c r="A26" s="93" t="s">
        <v>21</v>
      </c>
      <c r="B26" s="304"/>
      <c r="C26" s="304"/>
      <c r="D26" s="304"/>
      <c r="E26" s="46" t="s">
        <v>23</v>
      </c>
      <c r="F26" s="119"/>
      <c r="G26" s="119"/>
      <c r="H26" s="119"/>
      <c r="I26" s="119"/>
      <c r="J26" s="119"/>
      <c r="K26" s="119"/>
      <c r="L26" s="119"/>
      <c r="M26" s="120">
        <f t="shared" si="0"/>
        <v>0</v>
      </c>
      <c r="N26" s="121"/>
      <c r="O26" s="40"/>
      <c r="P26" s="123"/>
      <c r="Q26" s="125">
        <f>M26*N26</f>
        <v>0</v>
      </c>
      <c r="R26" s="124">
        <f>Q26*O26+Q26</f>
        <v>0</v>
      </c>
    </row>
    <row r="27" spans="1:18" ht="24.75" customHeight="1" x14ac:dyDescent="0.2">
      <c r="A27" s="93" t="s">
        <v>4</v>
      </c>
      <c r="B27" s="304"/>
      <c r="C27" s="304"/>
      <c r="D27" s="304"/>
      <c r="E27" s="46" t="s">
        <v>22</v>
      </c>
      <c r="F27" s="119"/>
      <c r="G27" s="119"/>
      <c r="H27" s="119"/>
      <c r="I27" s="119"/>
      <c r="J27" s="119"/>
      <c r="K27" s="119"/>
      <c r="L27" s="119"/>
      <c r="M27" s="120">
        <f t="shared" si="0"/>
        <v>0</v>
      </c>
      <c r="N27" s="121"/>
      <c r="O27" s="40"/>
      <c r="P27" s="122">
        <f>M27*'Labor Response'!N27</f>
        <v>0</v>
      </c>
      <c r="Q27" s="123"/>
      <c r="R27" s="124"/>
    </row>
    <row r="28" spans="1:18" ht="24.75" customHeight="1" x14ac:dyDescent="0.2">
      <c r="A28" s="93" t="s">
        <v>21</v>
      </c>
      <c r="B28" s="304"/>
      <c r="C28" s="304"/>
      <c r="D28" s="304"/>
      <c r="E28" s="46" t="s">
        <v>23</v>
      </c>
      <c r="F28" s="119"/>
      <c r="G28" s="119"/>
      <c r="H28" s="119"/>
      <c r="I28" s="119"/>
      <c r="J28" s="119"/>
      <c r="K28" s="119"/>
      <c r="L28" s="119"/>
      <c r="M28" s="120">
        <f t="shared" si="0"/>
        <v>0</v>
      </c>
      <c r="N28" s="121"/>
      <c r="O28" s="40"/>
      <c r="P28" s="123"/>
      <c r="Q28" s="125">
        <f>M28*N28</f>
        <v>0</v>
      </c>
      <c r="R28" s="124">
        <f>Q28*O28+Q28</f>
        <v>0</v>
      </c>
    </row>
    <row r="29" spans="1:18" ht="24.75" customHeight="1" x14ac:dyDescent="0.2">
      <c r="A29" s="93" t="s">
        <v>4</v>
      </c>
      <c r="B29" s="304"/>
      <c r="C29" s="304"/>
      <c r="D29" s="304"/>
      <c r="E29" s="46" t="s">
        <v>22</v>
      </c>
      <c r="F29" s="119"/>
      <c r="G29" s="119"/>
      <c r="H29" s="119"/>
      <c r="I29" s="119"/>
      <c r="J29" s="119"/>
      <c r="K29" s="119"/>
      <c r="L29" s="119"/>
      <c r="M29" s="120">
        <f t="shared" si="0"/>
        <v>0</v>
      </c>
      <c r="N29" s="121"/>
      <c r="O29" s="40"/>
      <c r="P29" s="122">
        <f>M29*'Labor Response'!N29</f>
        <v>0</v>
      </c>
      <c r="Q29" s="123"/>
      <c r="R29" s="124"/>
    </row>
    <row r="30" spans="1:18" ht="24.75" customHeight="1" x14ac:dyDescent="0.2">
      <c r="A30" s="93" t="s">
        <v>21</v>
      </c>
      <c r="B30" s="304"/>
      <c r="C30" s="304"/>
      <c r="D30" s="304"/>
      <c r="E30" s="46" t="s">
        <v>23</v>
      </c>
      <c r="F30" s="119"/>
      <c r="G30" s="119"/>
      <c r="H30" s="119"/>
      <c r="I30" s="119"/>
      <c r="J30" s="119"/>
      <c r="K30" s="119"/>
      <c r="L30" s="119"/>
      <c r="M30" s="120">
        <f t="shared" si="0"/>
        <v>0</v>
      </c>
      <c r="N30" s="121"/>
      <c r="O30" s="40"/>
      <c r="P30" s="123"/>
      <c r="Q30" s="125">
        <f>M30*N30</f>
        <v>0</v>
      </c>
      <c r="R30" s="124">
        <f>Q30*O30+Q30</f>
        <v>0</v>
      </c>
    </row>
    <row r="31" spans="1:18" ht="24.75" customHeight="1" x14ac:dyDescent="0.2">
      <c r="A31" s="93" t="s">
        <v>4</v>
      </c>
      <c r="B31" s="304"/>
      <c r="C31" s="304"/>
      <c r="D31" s="304"/>
      <c r="E31" s="46" t="s">
        <v>22</v>
      </c>
      <c r="F31" s="119"/>
      <c r="G31" s="119"/>
      <c r="H31" s="119"/>
      <c r="I31" s="119"/>
      <c r="J31" s="119"/>
      <c r="K31" s="119"/>
      <c r="L31" s="119"/>
      <c r="M31" s="120">
        <f t="shared" si="0"/>
        <v>0</v>
      </c>
      <c r="N31" s="121"/>
      <c r="O31" s="40"/>
      <c r="P31" s="122">
        <f>M31*'Labor Response'!N31</f>
        <v>0</v>
      </c>
      <c r="Q31" s="126"/>
      <c r="R31" s="124"/>
    </row>
    <row r="32" spans="1:18" ht="24.75" customHeight="1" x14ac:dyDescent="0.2">
      <c r="A32" s="93" t="s">
        <v>21</v>
      </c>
      <c r="B32" s="304"/>
      <c r="C32" s="304"/>
      <c r="D32" s="304"/>
      <c r="E32" s="46" t="s">
        <v>23</v>
      </c>
      <c r="F32" s="119"/>
      <c r="G32" s="119"/>
      <c r="H32" s="119"/>
      <c r="I32" s="119"/>
      <c r="J32" s="119"/>
      <c r="K32" s="119"/>
      <c r="L32" s="119"/>
      <c r="M32" s="120">
        <f t="shared" si="0"/>
        <v>0</v>
      </c>
      <c r="N32" s="121"/>
      <c r="O32" s="40"/>
      <c r="P32" s="123"/>
      <c r="Q32" s="125">
        <f>M32*N32</f>
        <v>0</v>
      </c>
      <c r="R32" s="124">
        <f>Q32*O32+Q32</f>
        <v>0</v>
      </c>
    </row>
    <row r="33" spans="1:18" ht="24.75" customHeight="1" x14ac:dyDescent="0.2">
      <c r="A33" s="93" t="s">
        <v>4</v>
      </c>
      <c r="B33" s="304"/>
      <c r="C33" s="304"/>
      <c r="D33" s="304"/>
      <c r="E33" s="46" t="s">
        <v>22</v>
      </c>
      <c r="F33" s="119"/>
      <c r="G33" s="119"/>
      <c r="H33" s="119"/>
      <c r="I33" s="119"/>
      <c r="J33" s="119"/>
      <c r="K33" s="119"/>
      <c r="L33" s="119"/>
      <c r="M33" s="120">
        <f t="shared" si="0"/>
        <v>0</v>
      </c>
      <c r="N33" s="121"/>
      <c r="O33" s="40"/>
      <c r="P33" s="122">
        <f>M33*'Labor Response'!N33</f>
        <v>0</v>
      </c>
      <c r="Q33" s="123"/>
      <c r="R33" s="124"/>
    </row>
    <row r="34" spans="1:18" ht="24.75" customHeight="1" x14ac:dyDescent="0.2">
      <c r="A34" s="93" t="s">
        <v>21</v>
      </c>
      <c r="B34" s="304"/>
      <c r="C34" s="304"/>
      <c r="D34" s="304"/>
      <c r="E34" s="46" t="s">
        <v>23</v>
      </c>
      <c r="F34" s="119"/>
      <c r="G34" s="119"/>
      <c r="H34" s="119"/>
      <c r="I34" s="119"/>
      <c r="J34" s="119"/>
      <c r="K34" s="119"/>
      <c r="L34" s="119"/>
      <c r="M34" s="120">
        <f t="shared" si="0"/>
        <v>0</v>
      </c>
      <c r="N34" s="121"/>
      <c r="O34" s="40"/>
      <c r="P34" s="123"/>
      <c r="Q34" s="125">
        <f>M34*N34</f>
        <v>0</v>
      </c>
      <c r="R34" s="124">
        <f>Q34*O34+Q34</f>
        <v>0</v>
      </c>
    </row>
    <row r="35" spans="1:18" ht="24.75" customHeight="1" x14ac:dyDescent="0.2">
      <c r="A35" s="93" t="s">
        <v>4</v>
      </c>
      <c r="B35" s="304"/>
      <c r="C35" s="304"/>
      <c r="D35" s="304"/>
      <c r="E35" s="46" t="s">
        <v>22</v>
      </c>
      <c r="F35" s="119"/>
      <c r="G35" s="119"/>
      <c r="H35" s="119"/>
      <c r="I35" s="119"/>
      <c r="J35" s="119"/>
      <c r="K35" s="119"/>
      <c r="L35" s="119"/>
      <c r="M35" s="120">
        <f t="shared" si="0"/>
        <v>0</v>
      </c>
      <c r="N35" s="121"/>
      <c r="O35" s="40"/>
      <c r="P35" s="122">
        <f>M35*'Labor Response'!N35</f>
        <v>0</v>
      </c>
      <c r="Q35" s="123"/>
      <c r="R35" s="124"/>
    </row>
    <row r="36" spans="1:18" ht="24.75" customHeight="1" x14ac:dyDescent="0.2">
      <c r="A36" s="93" t="s">
        <v>21</v>
      </c>
      <c r="B36" s="304"/>
      <c r="C36" s="304"/>
      <c r="D36" s="304"/>
      <c r="E36" s="46" t="s">
        <v>23</v>
      </c>
      <c r="F36" s="119"/>
      <c r="G36" s="119"/>
      <c r="H36" s="119"/>
      <c r="I36" s="119"/>
      <c r="J36" s="119"/>
      <c r="K36" s="119"/>
      <c r="L36" s="119"/>
      <c r="M36" s="120">
        <f t="shared" si="0"/>
        <v>0</v>
      </c>
      <c r="N36" s="121"/>
      <c r="O36" s="40"/>
      <c r="P36" s="123"/>
      <c r="Q36" s="125">
        <f>M36*N36</f>
        <v>0</v>
      </c>
      <c r="R36" s="124">
        <f>Q36*O36+Q36</f>
        <v>0</v>
      </c>
    </row>
    <row r="37" spans="1:18" ht="24.75" customHeight="1" x14ac:dyDescent="0.2">
      <c r="A37" s="93" t="s">
        <v>4</v>
      </c>
      <c r="B37" s="304"/>
      <c r="C37" s="304"/>
      <c r="D37" s="304"/>
      <c r="E37" s="46" t="s">
        <v>22</v>
      </c>
      <c r="F37" s="119"/>
      <c r="G37" s="119"/>
      <c r="H37" s="119"/>
      <c r="I37" s="119"/>
      <c r="J37" s="119"/>
      <c r="K37" s="119"/>
      <c r="L37" s="119"/>
      <c r="M37" s="120">
        <f t="shared" si="0"/>
        <v>0</v>
      </c>
      <c r="N37" s="121"/>
      <c r="O37" s="40"/>
      <c r="P37" s="122">
        <f>M37*'Labor Response'!N37</f>
        <v>0</v>
      </c>
      <c r="Q37" s="123"/>
      <c r="R37" s="124"/>
    </row>
    <row r="38" spans="1:18" ht="24.75" customHeight="1" x14ac:dyDescent="0.2">
      <c r="A38" s="93" t="s">
        <v>21</v>
      </c>
      <c r="B38" s="304"/>
      <c r="C38" s="304"/>
      <c r="D38" s="304"/>
      <c r="E38" s="46" t="s">
        <v>23</v>
      </c>
      <c r="F38" s="119"/>
      <c r="G38" s="119"/>
      <c r="H38" s="119"/>
      <c r="I38" s="119"/>
      <c r="J38" s="119"/>
      <c r="K38" s="119"/>
      <c r="L38" s="119"/>
      <c r="M38" s="120">
        <f t="shared" si="0"/>
        <v>0</v>
      </c>
      <c r="N38" s="121"/>
      <c r="O38" s="40"/>
      <c r="P38" s="123"/>
      <c r="Q38" s="125">
        <f>M38*N38</f>
        <v>0</v>
      </c>
      <c r="R38" s="124">
        <f>Q38*O38+Q38</f>
        <v>0</v>
      </c>
    </row>
    <row r="39" spans="1:18" ht="24.75" customHeight="1" x14ac:dyDescent="0.2">
      <c r="A39" s="93" t="s">
        <v>4</v>
      </c>
      <c r="B39" s="304"/>
      <c r="C39" s="304"/>
      <c r="D39" s="304"/>
      <c r="E39" s="46" t="s">
        <v>22</v>
      </c>
      <c r="F39" s="119"/>
      <c r="G39" s="119"/>
      <c r="H39" s="119"/>
      <c r="I39" s="119"/>
      <c r="J39" s="119"/>
      <c r="K39" s="119"/>
      <c r="L39" s="119"/>
      <c r="M39" s="120">
        <f t="shared" si="0"/>
        <v>0</v>
      </c>
      <c r="N39" s="121"/>
      <c r="O39" s="40"/>
      <c r="P39" s="122">
        <f>M39*'Labor Response'!N39</f>
        <v>0</v>
      </c>
      <c r="Q39" s="123"/>
      <c r="R39" s="124"/>
    </row>
    <row r="40" spans="1:18" ht="24.75" customHeight="1" x14ac:dyDescent="0.2">
      <c r="A40" s="93" t="s">
        <v>21</v>
      </c>
      <c r="B40" s="304"/>
      <c r="C40" s="304"/>
      <c r="D40" s="304"/>
      <c r="E40" s="46" t="s">
        <v>23</v>
      </c>
      <c r="F40" s="119"/>
      <c r="G40" s="119"/>
      <c r="H40" s="119"/>
      <c r="I40" s="119"/>
      <c r="J40" s="119"/>
      <c r="K40" s="119"/>
      <c r="L40" s="119"/>
      <c r="M40" s="120">
        <f t="shared" si="0"/>
        <v>0</v>
      </c>
      <c r="N40" s="121"/>
      <c r="O40" s="40"/>
      <c r="P40" s="123"/>
      <c r="Q40" s="125">
        <f>M40*N40</f>
        <v>0</v>
      </c>
      <c r="R40" s="124">
        <f>Q40*O40+Q40</f>
        <v>0</v>
      </c>
    </row>
    <row r="41" spans="1:18" ht="24.75" customHeight="1" x14ac:dyDescent="0.2">
      <c r="A41" s="93" t="s">
        <v>4</v>
      </c>
      <c r="B41" s="304"/>
      <c r="C41" s="304"/>
      <c r="D41" s="304"/>
      <c r="E41" s="46" t="s">
        <v>22</v>
      </c>
      <c r="F41" s="119"/>
      <c r="G41" s="119"/>
      <c r="H41" s="119"/>
      <c r="I41" s="119"/>
      <c r="J41" s="119"/>
      <c r="K41" s="119"/>
      <c r="L41" s="119"/>
      <c r="M41" s="120">
        <f t="shared" si="0"/>
        <v>0</v>
      </c>
      <c r="N41" s="121"/>
      <c r="O41" s="40"/>
      <c r="P41" s="122">
        <f>M41*'Labor Response'!N41</f>
        <v>0</v>
      </c>
      <c r="Q41" s="123"/>
      <c r="R41" s="124"/>
    </row>
    <row r="42" spans="1:18" ht="24.75" customHeight="1" x14ac:dyDescent="0.2">
      <c r="A42" s="93" t="s">
        <v>21</v>
      </c>
      <c r="B42" s="304"/>
      <c r="C42" s="304"/>
      <c r="D42" s="304"/>
      <c r="E42" s="46" t="s">
        <v>23</v>
      </c>
      <c r="F42" s="119"/>
      <c r="G42" s="119"/>
      <c r="H42" s="119"/>
      <c r="I42" s="119"/>
      <c r="J42" s="119"/>
      <c r="K42" s="119"/>
      <c r="L42" s="119"/>
      <c r="M42" s="120">
        <f t="shared" si="0"/>
        <v>0</v>
      </c>
      <c r="N42" s="121"/>
      <c r="O42" s="40"/>
      <c r="P42" s="123"/>
      <c r="Q42" s="125">
        <f>M42*N42</f>
        <v>0</v>
      </c>
      <c r="R42" s="124">
        <f>Q42*O42+Q42</f>
        <v>0</v>
      </c>
    </row>
    <row r="43" spans="1:18" ht="24.75" customHeight="1" x14ac:dyDescent="0.2">
      <c r="A43" s="93" t="s">
        <v>4</v>
      </c>
      <c r="B43" s="304"/>
      <c r="C43" s="304"/>
      <c r="D43" s="304"/>
      <c r="E43" s="46" t="s">
        <v>22</v>
      </c>
      <c r="F43" s="119"/>
      <c r="G43" s="119"/>
      <c r="H43" s="119"/>
      <c r="I43" s="119"/>
      <c r="J43" s="119"/>
      <c r="K43" s="119"/>
      <c r="L43" s="119"/>
      <c r="M43" s="120">
        <f t="shared" si="0"/>
        <v>0</v>
      </c>
      <c r="N43" s="121"/>
      <c r="O43" s="40"/>
      <c r="P43" s="122">
        <f>M43*'Labor Response'!N43</f>
        <v>0</v>
      </c>
      <c r="Q43" s="126"/>
      <c r="R43" s="124"/>
    </row>
    <row r="44" spans="1:18" ht="24.75" customHeight="1" x14ac:dyDescent="0.2">
      <c r="A44" s="93" t="s">
        <v>21</v>
      </c>
      <c r="B44" s="304"/>
      <c r="C44" s="304"/>
      <c r="D44" s="304"/>
      <c r="E44" s="46" t="s">
        <v>23</v>
      </c>
      <c r="F44" s="119"/>
      <c r="G44" s="119"/>
      <c r="H44" s="119"/>
      <c r="I44" s="119"/>
      <c r="J44" s="119"/>
      <c r="K44" s="119"/>
      <c r="L44" s="119"/>
      <c r="M44" s="120">
        <f t="shared" si="0"/>
        <v>0</v>
      </c>
      <c r="N44" s="121"/>
      <c r="O44" s="40"/>
      <c r="P44" s="123"/>
      <c r="Q44" s="125">
        <f>M44*N44</f>
        <v>0</v>
      </c>
      <c r="R44" s="124">
        <f>Q44*O44+Q44</f>
        <v>0</v>
      </c>
    </row>
    <row r="45" spans="1:18" ht="24.75" customHeight="1" x14ac:dyDescent="0.2">
      <c r="A45" s="93" t="s">
        <v>4</v>
      </c>
      <c r="B45" s="304"/>
      <c r="C45" s="304"/>
      <c r="D45" s="304"/>
      <c r="E45" s="46" t="s">
        <v>22</v>
      </c>
      <c r="F45" s="119"/>
      <c r="G45" s="119"/>
      <c r="H45" s="119"/>
      <c r="I45" s="119"/>
      <c r="J45" s="119"/>
      <c r="K45" s="119"/>
      <c r="L45" s="119"/>
      <c r="M45" s="120">
        <f t="shared" si="0"/>
        <v>0</v>
      </c>
      <c r="N45" s="121"/>
      <c r="O45" s="40"/>
      <c r="P45" s="122">
        <f>M45*'Labor Response'!N45</f>
        <v>0</v>
      </c>
      <c r="Q45" s="123"/>
      <c r="R45" s="124"/>
    </row>
    <row r="46" spans="1:18" ht="24.75" customHeight="1" x14ac:dyDescent="0.2">
      <c r="A46" s="93" t="s">
        <v>21</v>
      </c>
      <c r="B46" s="304"/>
      <c r="C46" s="304"/>
      <c r="D46" s="304"/>
      <c r="E46" s="46" t="s">
        <v>23</v>
      </c>
      <c r="F46" s="119"/>
      <c r="G46" s="119"/>
      <c r="H46" s="119"/>
      <c r="I46" s="119"/>
      <c r="J46" s="119"/>
      <c r="K46" s="119"/>
      <c r="L46" s="119"/>
      <c r="M46" s="120">
        <f t="shared" si="0"/>
        <v>0</v>
      </c>
      <c r="N46" s="121"/>
      <c r="O46" s="40"/>
      <c r="P46" s="123"/>
      <c r="Q46" s="125">
        <f>M46*N46</f>
        <v>0</v>
      </c>
      <c r="R46" s="124">
        <f>Q46*O46+Q46</f>
        <v>0</v>
      </c>
    </row>
    <row r="47" spans="1:18" ht="24.75" customHeight="1" x14ac:dyDescent="0.2">
      <c r="A47" s="93" t="s">
        <v>4</v>
      </c>
      <c r="B47" s="304"/>
      <c r="C47" s="304"/>
      <c r="D47" s="304"/>
      <c r="E47" s="46" t="s">
        <v>22</v>
      </c>
      <c r="F47" s="119"/>
      <c r="G47" s="119"/>
      <c r="H47" s="119"/>
      <c r="I47" s="119"/>
      <c r="J47" s="119"/>
      <c r="K47" s="119"/>
      <c r="L47" s="119"/>
      <c r="M47" s="120">
        <f t="shared" si="0"/>
        <v>0</v>
      </c>
      <c r="N47" s="121"/>
      <c r="O47" s="40"/>
      <c r="P47" s="122">
        <f>M47*'Labor Response'!N47</f>
        <v>0</v>
      </c>
      <c r="Q47" s="123"/>
      <c r="R47" s="124"/>
    </row>
    <row r="48" spans="1:18" ht="24.75" customHeight="1" x14ac:dyDescent="0.2">
      <c r="A48" s="93" t="s">
        <v>21</v>
      </c>
      <c r="B48" s="304"/>
      <c r="C48" s="304"/>
      <c r="D48" s="304"/>
      <c r="E48" s="46" t="s">
        <v>23</v>
      </c>
      <c r="F48" s="119"/>
      <c r="G48" s="119"/>
      <c r="H48" s="119"/>
      <c r="I48" s="119"/>
      <c r="J48" s="119"/>
      <c r="K48" s="119"/>
      <c r="L48" s="119"/>
      <c r="M48" s="120">
        <f t="shared" si="0"/>
        <v>0</v>
      </c>
      <c r="N48" s="121"/>
      <c r="O48" s="40"/>
      <c r="P48" s="123"/>
      <c r="Q48" s="125">
        <f>M48*N48</f>
        <v>0</v>
      </c>
      <c r="R48" s="124">
        <f>Q48*O48+Q48</f>
        <v>0</v>
      </c>
    </row>
    <row r="49" spans="1:18" ht="24.75" customHeight="1" x14ac:dyDescent="0.2">
      <c r="A49" s="93" t="s">
        <v>4</v>
      </c>
      <c r="B49" s="304"/>
      <c r="C49" s="304"/>
      <c r="D49" s="304"/>
      <c r="E49" s="46" t="s">
        <v>22</v>
      </c>
      <c r="F49" s="119"/>
      <c r="G49" s="119"/>
      <c r="H49" s="119"/>
      <c r="I49" s="119"/>
      <c r="J49" s="119"/>
      <c r="K49" s="119"/>
      <c r="L49" s="119"/>
      <c r="M49" s="120">
        <f t="shared" si="0"/>
        <v>0</v>
      </c>
      <c r="N49" s="121"/>
      <c r="O49" s="40"/>
      <c r="P49" s="122">
        <f>M49*'Labor Response'!N49</f>
        <v>0</v>
      </c>
      <c r="Q49" s="123"/>
      <c r="R49" s="124"/>
    </row>
    <row r="50" spans="1:18" ht="24.75" customHeight="1" x14ac:dyDescent="0.2">
      <c r="A50" s="93" t="s">
        <v>21</v>
      </c>
      <c r="B50" s="304"/>
      <c r="C50" s="304"/>
      <c r="D50" s="304"/>
      <c r="E50" s="46" t="s">
        <v>23</v>
      </c>
      <c r="F50" s="119"/>
      <c r="G50" s="119"/>
      <c r="H50" s="119"/>
      <c r="I50" s="119"/>
      <c r="J50" s="119"/>
      <c r="K50" s="119"/>
      <c r="L50" s="119"/>
      <c r="M50" s="120">
        <f t="shared" si="0"/>
        <v>0</v>
      </c>
      <c r="N50" s="121"/>
      <c r="O50" s="40"/>
      <c r="P50" s="123"/>
      <c r="Q50" s="125">
        <f>M50*N50</f>
        <v>0</v>
      </c>
      <c r="R50" s="124">
        <f>Q50*O50+Q50</f>
        <v>0</v>
      </c>
    </row>
    <row r="51" spans="1:18" ht="24.75" customHeight="1" x14ac:dyDescent="0.2">
      <c r="A51" s="93" t="s">
        <v>4</v>
      </c>
      <c r="B51" s="304"/>
      <c r="C51" s="304"/>
      <c r="D51" s="304"/>
      <c r="E51" s="46" t="s">
        <v>22</v>
      </c>
      <c r="F51" s="119"/>
      <c r="G51" s="119"/>
      <c r="H51" s="119"/>
      <c r="I51" s="119"/>
      <c r="J51" s="119"/>
      <c r="K51" s="119"/>
      <c r="L51" s="119"/>
      <c r="M51" s="120">
        <f t="shared" si="0"/>
        <v>0</v>
      </c>
      <c r="N51" s="121"/>
      <c r="O51" s="40"/>
      <c r="P51" s="122">
        <f>M51*'Labor Response'!N51</f>
        <v>0</v>
      </c>
      <c r="Q51" s="123"/>
      <c r="R51" s="124"/>
    </row>
    <row r="52" spans="1:18" ht="24.75" customHeight="1" x14ac:dyDescent="0.2">
      <c r="A52" s="93" t="s">
        <v>21</v>
      </c>
      <c r="B52" s="304"/>
      <c r="C52" s="304"/>
      <c r="D52" s="304"/>
      <c r="E52" s="46" t="s">
        <v>23</v>
      </c>
      <c r="F52" s="119"/>
      <c r="G52" s="119"/>
      <c r="H52" s="119"/>
      <c r="I52" s="119"/>
      <c r="J52" s="119"/>
      <c r="K52" s="119"/>
      <c r="L52" s="119"/>
      <c r="M52" s="120">
        <f t="shared" si="0"/>
        <v>0</v>
      </c>
      <c r="N52" s="121"/>
      <c r="O52" s="40"/>
      <c r="P52" s="123"/>
      <c r="Q52" s="125">
        <f>M52*N52</f>
        <v>0</v>
      </c>
      <c r="R52" s="124">
        <f>Q52*O52+Q52</f>
        <v>0</v>
      </c>
    </row>
    <row r="53" spans="1:18" ht="24.75" customHeight="1" x14ac:dyDescent="0.2">
      <c r="A53" s="93" t="s">
        <v>4</v>
      </c>
      <c r="B53" s="304"/>
      <c r="C53" s="304"/>
      <c r="D53" s="304"/>
      <c r="E53" s="46" t="s">
        <v>22</v>
      </c>
      <c r="F53" s="119"/>
      <c r="G53" s="119"/>
      <c r="H53" s="119"/>
      <c r="I53" s="119"/>
      <c r="J53" s="119"/>
      <c r="K53" s="119"/>
      <c r="L53" s="119"/>
      <c r="M53" s="120">
        <f t="shared" si="0"/>
        <v>0</v>
      </c>
      <c r="N53" s="121"/>
      <c r="O53" s="40"/>
      <c r="P53" s="122">
        <f>M53*'Labor Response'!N53</f>
        <v>0</v>
      </c>
      <c r="Q53" s="123"/>
      <c r="R53" s="124"/>
    </row>
    <row r="54" spans="1:18" ht="24.75" customHeight="1" x14ac:dyDescent="0.2">
      <c r="A54" s="93" t="s">
        <v>21</v>
      </c>
      <c r="B54" s="304"/>
      <c r="C54" s="304"/>
      <c r="D54" s="304"/>
      <c r="E54" s="46" t="s">
        <v>23</v>
      </c>
      <c r="F54" s="119"/>
      <c r="G54" s="119"/>
      <c r="H54" s="119"/>
      <c r="I54" s="119"/>
      <c r="J54" s="119"/>
      <c r="K54" s="119"/>
      <c r="L54" s="119"/>
      <c r="M54" s="120">
        <f t="shared" si="0"/>
        <v>0</v>
      </c>
      <c r="N54" s="121"/>
      <c r="O54" s="40"/>
      <c r="P54" s="123"/>
      <c r="Q54" s="125">
        <f>M54*N54</f>
        <v>0</v>
      </c>
      <c r="R54" s="124">
        <f>Q54*O54+Q54</f>
        <v>0</v>
      </c>
    </row>
    <row r="55" spans="1:18" ht="24.75" customHeight="1" x14ac:dyDescent="0.2">
      <c r="A55" s="93" t="s">
        <v>4</v>
      </c>
      <c r="B55" s="304"/>
      <c r="C55" s="304"/>
      <c r="D55" s="304"/>
      <c r="E55" s="46" t="s">
        <v>22</v>
      </c>
      <c r="F55" s="119"/>
      <c r="G55" s="119"/>
      <c r="H55" s="119"/>
      <c r="I55" s="119"/>
      <c r="J55" s="119"/>
      <c r="K55" s="119"/>
      <c r="L55" s="119"/>
      <c r="M55" s="120">
        <f t="shared" si="0"/>
        <v>0</v>
      </c>
      <c r="N55" s="121"/>
      <c r="O55" s="40"/>
      <c r="P55" s="122">
        <f>M55*'Labor Response'!N55</f>
        <v>0</v>
      </c>
      <c r="Q55" s="126"/>
      <c r="R55" s="124"/>
    </row>
    <row r="56" spans="1:18" ht="24.75" customHeight="1" x14ac:dyDescent="0.2">
      <c r="A56" s="93" t="s">
        <v>21</v>
      </c>
      <c r="B56" s="304"/>
      <c r="C56" s="304"/>
      <c r="D56" s="304"/>
      <c r="E56" s="46" t="s">
        <v>23</v>
      </c>
      <c r="F56" s="119"/>
      <c r="G56" s="119"/>
      <c r="H56" s="119"/>
      <c r="I56" s="119"/>
      <c r="J56" s="119"/>
      <c r="K56" s="119"/>
      <c r="L56" s="119"/>
      <c r="M56" s="120">
        <f t="shared" si="0"/>
        <v>0</v>
      </c>
      <c r="N56" s="121"/>
      <c r="O56" s="40"/>
      <c r="P56" s="123"/>
      <c r="Q56" s="125">
        <f>M56*N56</f>
        <v>0</v>
      </c>
      <c r="R56" s="124">
        <f>Q56*O56+Q56</f>
        <v>0</v>
      </c>
    </row>
    <row r="57" spans="1:18" ht="24.75" customHeight="1" x14ac:dyDescent="0.2">
      <c r="A57" s="93" t="s">
        <v>4</v>
      </c>
      <c r="B57" s="304"/>
      <c r="C57" s="304"/>
      <c r="D57" s="304"/>
      <c r="E57" s="46" t="s">
        <v>22</v>
      </c>
      <c r="F57" s="119"/>
      <c r="G57" s="119"/>
      <c r="H57" s="119"/>
      <c r="I57" s="119"/>
      <c r="J57" s="119"/>
      <c r="K57" s="119"/>
      <c r="L57" s="119"/>
      <c r="M57" s="120">
        <f t="shared" si="0"/>
        <v>0</v>
      </c>
      <c r="N57" s="121"/>
      <c r="O57" s="40"/>
      <c r="P57" s="122">
        <f>M57*'Labor Response'!N57</f>
        <v>0</v>
      </c>
      <c r="Q57" s="123"/>
      <c r="R57" s="124"/>
    </row>
    <row r="58" spans="1:18" ht="24.75" customHeight="1" x14ac:dyDescent="0.2">
      <c r="A58" s="93" t="s">
        <v>21</v>
      </c>
      <c r="B58" s="304"/>
      <c r="C58" s="304"/>
      <c r="D58" s="304"/>
      <c r="E58" s="46" t="s">
        <v>23</v>
      </c>
      <c r="F58" s="119"/>
      <c r="G58" s="119"/>
      <c r="H58" s="119"/>
      <c r="I58" s="119"/>
      <c r="J58" s="119"/>
      <c r="K58" s="119"/>
      <c r="L58" s="119"/>
      <c r="M58" s="120">
        <f t="shared" si="0"/>
        <v>0</v>
      </c>
      <c r="N58" s="121"/>
      <c r="O58" s="40"/>
      <c r="P58" s="123"/>
      <c r="Q58" s="125">
        <f>M58*N58</f>
        <v>0</v>
      </c>
      <c r="R58" s="124">
        <f>Q58*O58+Q58</f>
        <v>0</v>
      </c>
    </row>
    <row r="59" spans="1:18" ht="24.75" customHeight="1" x14ac:dyDescent="0.2">
      <c r="A59" s="93" t="s">
        <v>4</v>
      </c>
      <c r="B59" s="304"/>
      <c r="C59" s="304"/>
      <c r="D59" s="304"/>
      <c r="E59" s="46" t="s">
        <v>22</v>
      </c>
      <c r="F59" s="119"/>
      <c r="G59" s="119"/>
      <c r="H59" s="119"/>
      <c r="I59" s="119"/>
      <c r="J59" s="119"/>
      <c r="K59" s="119"/>
      <c r="L59" s="119"/>
      <c r="M59" s="120">
        <f t="shared" si="0"/>
        <v>0</v>
      </c>
      <c r="N59" s="121"/>
      <c r="O59" s="40"/>
      <c r="P59" s="122">
        <f>M59*'Labor Response'!N59</f>
        <v>0</v>
      </c>
      <c r="Q59" s="123"/>
      <c r="R59" s="124"/>
    </row>
    <row r="60" spans="1:18" ht="24.75" customHeight="1" x14ac:dyDescent="0.2">
      <c r="A60" s="93" t="s">
        <v>21</v>
      </c>
      <c r="B60" s="304"/>
      <c r="C60" s="304"/>
      <c r="D60" s="304"/>
      <c r="E60" s="46" t="s">
        <v>23</v>
      </c>
      <c r="F60" s="119"/>
      <c r="G60" s="119"/>
      <c r="H60" s="119"/>
      <c r="I60" s="119"/>
      <c r="J60" s="119"/>
      <c r="K60" s="119"/>
      <c r="L60" s="119"/>
      <c r="M60" s="120">
        <f t="shared" si="0"/>
        <v>0</v>
      </c>
      <c r="N60" s="121"/>
      <c r="O60" s="40"/>
      <c r="P60" s="123"/>
      <c r="Q60" s="125">
        <f>M60*N60</f>
        <v>0</v>
      </c>
      <c r="R60" s="124">
        <f>Q60*O60+Q60</f>
        <v>0</v>
      </c>
    </row>
    <row r="61" spans="1:18" ht="24.75" customHeight="1" x14ac:dyDescent="0.2">
      <c r="A61" s="93" t="s">
        <v>4</v>
      </c>
      <c r="B61" s="304"/>
      <c r="C61" s="304"/>
      <c r="D61" s="304"/>
      <c r="E61" s="46" t="s">
        <v>22</v>
      </c>
      <c r="F61" s="119"/>
      <c r="G61" s="119"/>
      <c r="H61" s="119"/>
      <c r="I61" s="119"/>
      <c r="J61" s="119"/>
      <c r="K61" s="119"/>
      <c r="L61" s="119"/>
      <c r="M61" s="120">
        <f t="shared" si="0"/>
        <v>0</v>
      </c>
      <c r="N61" s="121"/>
      <c r="O61" s="40"/>
      <c r="P61" s="122">
        <f>M61*'Labor Response'!N61</f>
        <v>0</v>
      </c>
      <c r="Q61" s="123"/>
      <c r="R61" s="124"/>
    </row>
    <row r="62" spans="1:18" ht="24.75" customHeight="1" x14ac:dyDescent="0.2">
      <c r="A62" s="93" t="s">
        <v>21</v>
      </c>
      <c r="B62" s="304"/>
      <c r="C62" s="304"/>
      <c r="D62" s="304"/>
      <c r="E62" s="46" t="s">
        <v>23</v>
      </c>
      <c r="F62" s="119"/>
      <c r="G62" s="119"/>
      <c r="H62" s="119"/>
      <c r="I62" s="119"/>
      <c r="J62" s="119"/>
      <c r="K62" s="119"/>
      <c r="L62" s="119"/>
      <c r="M62" s="120">
        <f t="shared" si="0"/>
        <v>0</v>
      </c>
      <c r="N62" s="121"/>
      <c r="O62" s="40"/>
      <c r="P62" s="123"/>
      <c r="Q62" s="125">
        <f>M62*N62</f>
        <v>0</v>
      </c>
      <c r="R62" s="124">
        <f>Q62*O62+Q62</f>
        <v>0</v>
      </c>
    </row>
    <row r="63" spans="1:18" ht="24.75" customHeight="1" x14ac:dyDescent="0.2">
      <c r="A63" s="93" t="s">
        <v>4</v>
      </c>
      <c r="B63" s="304"/>
      <c r="C63" s="304"/>
      <c r="D63" s="304"/>
      <c r="E63" s="46" t="s">
        <v>22</v>
      </c>
      <c r="F63" s="119"/>
      <c r="G63" s="119"/>
      <c r="H63" s="119"/>
      <c r="I63" s="119"/>
      <c r="J63" s="119"/>
      <c r="K63" s="119"/>
      <c r="L63" s="119"/>
      <c r="M63" s="120">
        <f t="shared" si="0"/>
        <v>0</v>
      </c>
      <c r="N63" s="121"/>
      <c r="O63" s="40"/>
      <c r="P63" s="122">
        <f>M63*'Labor Response'!N63</f>
        <v>0</v>
      </c>
      <c r="Q63" s="123"/>
      <c r="R63" s="124"/>
    </row>
    <row r="64" spans="1:18" ht="24.75" customHeight="1" x14ac:dyDescent="0.2">
      <c r="A64" s="93" t="s">
        <v>21</v>
      </c>
      <c r="B64" s="304"/>
      <c r="C64" s="304"/>
      <c r="D64" s="304"/>
      <c r="E64" s="46" t="s">
        <v>23</v>
      </c>
      <c r="F64" s="119"/>
      <c r="G64" s="119"/>
      <c r="H64" s="119"/>
      <c r="I64" s="119"/>
      <c r="J64" s="119"/>
      <c r="K64" s="119"/>
      <c r="L64" s="119"/>
      <c r="M64" s="120">
        <f t="shared" si="0"/>
        <v>0</v>
      </c>
      <c r="N64" s="121"/>
      <c r="O64" s="40"/>
      <c r="P64" s="123"/>
      <c r="Q64" s="125">
        <f>M64*N64</f>
        <v>0</v>
      </c>
      <c r="R64" s="124">
        <f>Q64*O64+Q64</f>
        <v>0</v>
      </c>
    </row>
    <row r="65" spans="1:18" ht="24.75" customHeight="1" x14ac:dyDescent="0.2">
      <c r="A65" s="93" t="s">
        <v>4</v>
      </c>
      <c r="B65" s="304"/>
      <c r="C65" s="304"/>
      <c r="D65" s="304"/>
      <c r="E65" s="46" t="s">
        <v>22</v>
      </c>
      <c r="F65" s="119"/>
      <c r="G65" s="119"/>
      <c r="H65" s="119"/>
      <c r="I65" s="119"/>
      <c r="J65" s="119"/>
      <c r="K65" s="119"/>
      <c r="L65" s="119"/>
      <c r="M65" s="120">
        <f t="shared" si="0"/>
        <v>0</v>
      </c>
      <c r="N65" s="121"/>
      <c r="O65" s="40"/>
      <c r="P65" s="122">
        <f>M65*'Labor Response'!N65</f>
        <v>0</v>
      </c>
      <c r="Q65" s="123"/>
      <c r="R65" s="124"/>
    </row>
    <row r="66" spans="1:18" ht="24.75" customHeight="1" x14ac:dyDescent="0.2">
      <c r="A66" s="93" t="s">
        <v>21</v>
      </c>
      <c r="B66" s="304"/>
      <c r="C66" s="304"/>
      <c r="D66" s="304"/>
      <c r="E66" s="46" t="s">
        <v>23</v>
      </c>
      <c r="F66" s="119"/>
      <c r="G66" s="119"/>
      <c r="H66" s="119"/>
      <c r="I66" s="119"/>
      <c r="J66" s="119"/>
      <c r="K66" s="119"/>
      <c r="L66" s="119"/>
      <c r="M66" s="120">
        <f t="shared" si="0"/>
        <v>0</v>
      </c>
      <c r="N66" s="121"/>
      <c r="O66" s="40"/>
      <c r="P66" s="123"/>
      <c r="Q66" s="125">
        <f>M66*N66</f>
        <v>0</v>
      </c>
      <c r="R66" s="124">
        <f>Q66*O66+Q66</f>
        <v>0</v>
      </c>
    </row>
    <row r="67" spans="1:18" ht="24.75" customHeight="1" x14ac:dyDescent="0.2">
      <c r="A67" s="93" t="s">
        <v>4</v>
      </c>
      <c r="B67" s="304"/>
      <c r="C67" s="304"/>
      <c r="D67" s="304"/>
      <c r="E67" s="46" t="s">
        <v>22</v>
      </c>
      <c r="F67" s="119"/>
      <c r="G67" s="119"/>
      <c r="H67" s="119"/>
      <c r="I67" s="119"/>
      <c r="J67" s="119"/>
      <c r="K67" s="119"/>
      <c r="L67" s="119"/>
      <c r="M67" s="120">
        <f t="shared" si="0"/>
        <v>0</v>
      </c>
      <c r="N67" s="121"/>
      <c r="O67" s="40"/>
      <c r="P67" s="122">
        <f>M67*'Labor Response'!N67</f>
        <v>0</v>
      </c>
      <c r="Q67" s="126"/>
      <c r="R67" s="124"/>
    </row>
    <row r="68" spans="1:18" ht="24.75" customHeight="1" x14ac:dyDescent="0.2">
      <c r="A68" s="93" t="s">
        <v>21</v>
      </c>
      <c r="B68" s="304"/>
      <c r="C68" s="304"/>
      <c r="D68" s="304"/>
      <c r="E68" s="46" t="s">
        <v>23</v>
      </c>
      <c r="F68" s="119"/>
      <c r="G68" s="119"/>
      <c r="H68" s="119"/>
      <c r="I68" s="119"/>
      <c r="J68" s="119"/>
      <c r="K68" s="119"/>
      <c r="L68" s="119"/>
      <c r="M68" s="120">
        <f t="shared" si="0"/>
        <v>0</v>
      </c>
      <c r="N68" s="121"/>
      <c r="O68" s="40"/>
      <c r="P68" s="123"/>
      <c r="Q68" s="125">
        <f>M68*N68</f>
        <v>0</v>
      </c>
      <c r="R68" s="124">
        <f>Q68*O68+Q68</f>
        <v>0</v>
      </c>
    </row>
    <row r="69" spans="1:18" ht="24.75" customHeight="1" x14ac:dyDescent="0.2">
      <c r="A69" s="93" t="s">
        <v>4</v>
      </c>
      <c r="B69" s="304"/>
      <c r="C69" s="304"/>
      <c r="D69" s="304"/>
      <c r="E69" s="46" t="s">
        <v>22</v>
      </c>
      <c r="F69" s="119"/>
      <c r="G69" s="119"/>
      <c r="H69" s="119"/>
      <c r="I69" s="119"/>
      <c r="J69" s="119"/>
      <c r="K69" s="119"/>
      <c r="L69" s="119"/>
      <c r="M69" s="120">
        <f t="shared" si="0"/>
        <v>0</v>
      </c>
      <c r="N69" s="121"/>
      <c r="O69" s="40"/>
      <c r="P69" s="122">
        <f>M69*'Labor Response'!N69</f>
        <v>0</v>
      </c>
      <c r="Q69" s="123"/>
      <c r="R69" s="124"/>
    </row>
    <row r="70" spans="1:18" ht="24.75" customHeight="1" x14ac:dyDescent="0.2">
      <c r="A70" s="93" t="s">
        <v>21</v>
      </c>
      <c r="B70" s="304"/>
      <c r="C70" s="304"/>
      <c r="D70" s="304"/>
      <c r="E70" s="46" t="s">
        <v>23</v>
      </c>
      <c r="F70" s="119"/>
      <c r="G70" s="119"/>
      <c r="H70" s="119"/>
      <c r="I70" s="119"/>
      <c r="J70" s="119"/>
      <c r="K70" s="119"/>
      <c r="L70" s="119"/>
      <c r="M70" s="120">
        <f t="shared" si="0"/>
        <v>0</v>
      </c>
      <c r="N70" s="121"/>
      <c r="O70" s="40"/>
      <c r="P70" s="123"/>
      <c r="Q70" s="125">
        <f>M70*N70</f>
        <v>0</v>
      </c>
      <c r="R70" s="124">
        <f>Q70*O70+Q70</f>
        <v>0</v>
      </c>
    </row>
    <row r="71" spans="1:18" ht="24.75" customHeight="1" x14ac:dyDescent="0.2">
      <c r="A71" s="93" t="s">
        <v>4</v>
      </c>
      <c r="B71" s="304"/>
      <c r="C71" s="304"/>
      <c r="D71" s="304"/>
      <c r="E71" s="46" t="s">
        <v>22</v>
      </c>
      <c r="F71" s="119"/>
      <c r="G71" s="119"/>
      <c r="H71" s="119"/>
      <c r="I71" s="119"/>
      <c r="J71" s="119"/>
      <c r="K71" s="119"/>
      <c r="L71" s="119"/>
      <c r="M71" s="120">
        <f t="shared" si="0"/>
        <v>0</v>
      </c>
      <c r="N71" s="121"/>
      <c r="O71" s="40"/>
      <c r="P71" s="122">
        <f>M71*'Labor Response'!N71</f>
        <v>0</v>
      </c>
      <c r="Q71" s="123"/>
      <c r="R71" s="124"/>
    </row>
    <row r="72" spans="1:18" ht="24.75" customHeight="1" x14ac:dyDescent="0.2">
      <c r="A72" s="93" t="s">
        <v>21</v>
      </c>
      <c r="B72" s="304"/>
      <c r="C72" s="304"/>
      <c r="D72" s="304"/>
      <c r="E72" s="46" t="s">
        <v>23</v>
      </c>
      <c r="F72" s="119"/>
      <c r="G72" s="119"/>
      <c r="H72" s="119"/>
      <c r="I72" s="119"/>
      <c r="J72" s="119"/>
      <c r="K72" s="119"/>
      <c r="L72" s="119"/>
      <c r="M72" s="120">
        <f t="shared" si="0"/>
        <v>0</v>
      </c>
      <c r="N72" s="121"/>
      <c r="O72" s="40"/>
      <c r="P72" s="123"/>
      <c r="Q72" s="125">
        <f>M72*N72</f>
        <v>0</v>
      </c>
      <c r="R72" s="124">
        <f>Q72*O72+Q72</f>
        <v>0</v>
      </c>
    </row>
    <row r="73" spans="1:18" ht="24.75" customHeight="1" x14ac:dyDescent="0.2">
      <c r="A73" s="93" t="s">
        <v>4</v>
      </c>
      <c r="B73" s="304"/>
      <c r="C73" s="304"/>
      <c r="D73" s="304"/>
      <c r="E73" s="46" t="s">
        <v>22</v>
      </c>
      <c r="F73" s="119"/>
      <c r="G73" s="119"/>
      <c r="H73" s="119"/>
      <c r="I73" s="119"/>
      <c r="J73" s="119"/>
      <c r="K73" s="119"/>
      <c r="L73" s="119"/>
      <c r="M73" s="120">
        <f t="shared" si="0"/>
        <v>0</v>
      </c>
      <c r="N73" s="121"/>
      <c r="O73" s="40"/>
      <c r="P73" s="122">
        <f>M73*'Labor Response'!N73</f>
        <v>0</v>
      </c>
      <c r="Q73" s="123"/>
      <c r="R73" s="124"/>
    </row>
    <row r="74" spans="1:18" ht="24.75" customHeight="1" x14ac:dyDescent="0.2">
      <c r="A74" s="93" t="s">
        <v>21</v>
      </c>
      <c r="B74" s="304"/>
      <c r="C74" s="304"/>
      <c r="D74" s="304"/>
      <c r="E74" s="46" t="s">
        <v>23</v>
      </c>
      <c r="F74" s="119"/>
      <c r="G74" s="119"/>
      <c r="H74" s="119"/>
      <c r="I74" s="119"/>
      <c r="J74" s="119"/>
      <c r="K74" s="119"/>
      <c r="L74" s="119"/>
      <c r="M74" s="120">
        <f t="shared" ref="M74:M104" si="1">SUM(F74:L74)</f>
        <v>0</v>
      </c>
      <c r="N74" s="121"/>
      <c r="O74" s="40"/>
      <c r="P74" s="123"/>
      <c r="Q74" s="125">
        <f>M74*N74</f>
        <v>0</v>
      </c>
      <c r="R74" s="124">
        <f>Q74*O74+Q74</f>
        <v>0</v>
      </c>
    </row>
    <row r="75" spans="1:18" ht="24.75" customHeight="1" x14ac:dyDescent="0.2">
      <c r="A75" s="93" t="s">
        <v>4</v>
      </c>
      <c r="B75" s="304"/>
      <c r="C75" s="304"/>
      <c r="D75" s="304"/>
      <c r="E75" s="46" t="s">
        <v>22</v>
      </c>
      <c r="F75" s="119"/>
      <c r="G75" s="119"/>
      <c r="H75" s="119"/>
      <c r="I75" s="119"/>
      <c r="J75" s="119"/>
      <c r="K75" s="119"/>
      <c r="L75" s="119"/>
      <c r="M75" s="120">
        <f t="shared" si="1"/>
        <v>0</v>
      </c>
      <c r="N75" s="121"/>
      <c r="O75" s="40"/>
      <c r="P75" s="122">
        <f>M75*'Labor Response'!N75</f>
        <v>0</v>
      </c>
      <c r="Q75" s="123"/>
      <c r="R75" s="124"/>
    </row>
    <row r="76" spans="1:18" ht="24.75" customHeight="1" x14ac:dyDescent="0.2">
      <c r="A76" s="93" t="s">
        <v>21</v>
      </c>
      <c r="B76" s="304"/>
      <c r="C76" s="304"/>
      <c r="D76" s="304"/>
      <c r="E76" s="46" t="s">
        <v>23</v>
      </c>
      <c r="F76" s="119"/>
      <c r="G76" s="119"/>
      <c r="H76" s="119"/>
      <c r="I76" s="119"/>
      <c r="J76" s="119"/>
      <c r="K76" s="119"/>
      <c r="L76" s="119"/>
      <c r="M76" s="120">
        <f t="shared" si="1"/>
        <v>0</v>
      </c>
      <c r="N76" s="121"/>
      <c r="O76" s="40"/>
      <c r="P76" s="123"/>
      <c r="Q76" s="125">
        <f>M76*N76</f>
        <v>0</v>
      </c>
      <c r="R76" s="124">
        <f>Q76*O76+Q76</f>
        <v>0</v>
      </c>
    </row>
    <row r="77" spans="1:18" ht="24.75" customHeight="1" x14ac:dyDescent="0.2">
      <c r="A77" s="93" t="s">
        <v>4</v>
      </c>
      <c r="B77" s="304"/>
      <c r="C77" s="304"/>
      <c r="D77" s="304"/>
      <c r="E77" s="46" t="s">
        <v>22</v>
      </c>
      <c r="F77" s="119"/>
      <c r="G77" s="119"/>
      <c r="H77" s="119"/>
      <c r="I77" s="119"/>
      <c r="J77" s="119"/>
      <c r="K77" s="119"/>
      <c r="L77" s="119"/>
      <c r="M77" s="120">
        <f t="shared" si="1"/>
        <v>0</v>
      </c>
      <c r="N77" s="121"/>
      <c r="O77" s="40"/>
      <c r="P77" s="122">
        <f>M77*'Labor Response'!N77</f>
        <v>0</v>
      </c>
      <c r="Q77" s="123"/>
      <c r="R77" s="124"/>
    </row>
    <row r="78" spans="1:18" ht="24.75" customHeight="1" x14ac:dyDescent="0.2">
      <c r="A78" s="93" t="s">
        <v>21</v>
      </c>
      <c r="B78" s="304"/>
      <c r="C78" s="304"/>
      <c r="D78" s="304"/>
      <c r="E78" s="46" t="s">
        <v>23</v>
      </c>
      <c r="F78" s="119"/>
      <c r="G78" s="119"/>
      <c r="H78" s="119"/>
      <c r="I78" s="119"/>
      <c r="J78" s="119"/>
      <c r="K78" s="119"/>
      <c r="L78" s="119"/>
      <c r="M78" s="120">
        <f t="shared" si="1"/>
        <v>0</v>
      </c>
      <c r="N78" s="121"/>
      <c r="O78" s="40"/>
      <c r="P78" s="123"/>
      <c r="Q78" s="125">
        <f>M78*N78</f>
        <v>0</v>
      </c>
      <c r="R78" s="124">
        <f>Q78*O78+Q78</f>
        <v>0</v>
      </c>
    </row>
    <row r="79" spans="1:18" ht="24.75" customHeight="1" x14ac:dyDescent="0.2">
      <c r="A79" s="93" t="s">
        <v>4</v>
      </c>
      <c r="B79" s="304"/>
      <c r="C79" s="304"/>
      <c r="D79" s="304"/>
      <c r="E79" s="46" t="s">
        <v>22</v>
      </c>
      <c r="F79" s="119"/>
      <c r="G79" s="119"/>
      <c r="H79" s="119"/>
      <c r="I79" s="119"/>
      <c r="J79" s="119"/>
      <c r="K79" s="119"/>
      <c r="L79" s="119"/>
      <c r="M79" s="120">
        <f t="shared" si="1"/>
        <v>0</v>
      </c>
      <c r="N79" s="121"/>
      <c r="O79" s="40"/>
      <c r="P79" s="122">
        <f>M79*'Labor Response'!N79</f>
        <v>0</v>
      </c>
      <c r="Q79" s="126"/>
      <c r="R79" s="124"/>
    </row>
    <row r="80" spans="1:18" ht="24.75" customHeight="1" x14ac:dyDescent="0.2">
      <c r="A80" s="93" t="s">
        <v>21</v>
      </c>
      <c r="B80" s="304"/>
      <c r="C80" s="304"/>
      <c r="D80" s="304"/>
      <c r="E80" s="46" t="s">
        <v>23</v>
      </c>
      <c r="F80" s="119"/>
      <c r="G80" s="119"/>
      <c r="H80" s="119"/>
      <c r="I80" s="119"/>
      <c r="J80" s="119"/>
      <c r="K80" s="119"/>
      <c r="L80" s="119"/>
      <c r="M80" s="120">
        <f t="shared" si="1"/>
        <v>0</v>
      </c>
      <c r="N80" s="121"/>
      <c r="O80" s="40"/>
      <c r="P80" s="123"/>
      <c r="Q80" s="125">
        <f>M80*N80</f>
        <v>0</v>
      </c>
      <c r="R80" s="124">
        <f>Q80*O80+Q80</f>
        <v>0</v>
      </c>
    </row>
    <row r="81" spans="1:18" ht="24.75" customHeight="1" x14ac:dyDescent="0.2">
      <c r="A81" s="93" t="s">
        <v>4</v>
      </c>
      <c r="B81" s="304"/>
      <c r="C81" s="304"/>
      <c r="D81" s="304"/>
      <c r="E81" s="46" t="s">
        <v>22</v>
      </c>
      <c r="F81" s="119"/>
      <c r="G81" s="119"/>
      <c r="H81" s="119"/>
      <c r="I81" s="119"/>
      <c r="J81" s="119"/>
      <c r="K81" s="119"/>
      <c r="L81" s="119"/>
      <c r="M81" s="120">
        <f t="shared" si="1"/>
        <v>0</v>
      </c>
      <c r="N81" s="121"/>
      <c r="O81" s="40"/>
      <c r="P81" s="122">
        <f>M81*'Labor Response'!N81</f>
        <v>0</v>
      </c>
      <c r="Q81" s="123"/>
      <c r="R81" s="124"/>
    </row>
    <row r="82" spans="1:18" ht="24.75" customHeight="1" x14ac:dyDescent="0.2">
      <c r="A82" s="93" t="s">
        <v>21</v>
      </c>
      <c r="B82" s="304"/>
      <c r="C82" s="304"/>
      <c r="D82" s="304"/>
      <c r="E82" s="46" t="s">
        <v>23</v>
      </c>
      <c r="F82" s="119"/>
      <c r="G82" s="119"/>
      <c r="H82" s="119"/>
      <c r="I82" s="119"/>
      <c r="J82" s="119"/>
      <c r="K82" s="119"/>
      <c r="L82" s="119"/>
      <c r="M82" s="120">
        <f t="shared" si="1"/>
        <v>0</v>
      </c>
      <c r="N82" s="121"/>
      <c r="O82" s="40"/>
      <c r="P82" s="123"/>
      <c r="Q82" s="125">
        <f>M82*N82</f>
        <v>0</v>
      </c>
      <c r="R82" s="124">
        <f>Q82*O82+Q82</f>
        <v>0</v>
      </c>
    </row>
    <row r="83" spans="1:18" ht="24.75" customHeight="1" x14ac:dyDescent="0.2">
      <c r="A83" s="93" t="s">
        <v>4</v>
      </c>
      <c r="B83" s="304"/>
      <c r="C83" s="304"/>
      <c r="D83" s="304"/>
      <c r="E83" s="46" t="s">
        <v>22</v>
      </c>
      <c r="F83" s="119"/>
      <c r="G83" s="119"/>
      <c r="H83" s="119"/>
      <c r="I83" s="119"/>
      <c r="J83" s="119"/>
      <c r="K83" s="119"/>
      <c r="L83" s="119"/>
      <c r="M83" s="120">
        <f t="shared" si="1"/>
        <v>0</v>
      </c>
      <c r="N83" s="121"/>
      <c r="O83" s="40"/>
      <c r="P83" s="122">
        <f>M83*'Labor Response'!N83</f>
        <v>0</v>
      </c>
      <c r="Q83" s="123"/>
      <c r="R83" s="124"/>
    </row>
    <row r="84" spans="1:18" ht="24.75" customHeight="1" x14ac:dyDescent="0.2">
      <c r="A84" s="93" t="s">
        <v>21</v>
      </c>
      <c r="B84" s="304"/>
      <c r="C84" s="304"/>
      <c r="D84" s="304"/>
      <c r="E84" s="46" t="s">
        <v>23</v>
      </c>
      <c r="F84" s="119"/>
      <c r="G84" s="119"/>
      <c r="H84" s="119"/>
      <c r="I84" s="119"/>
      <c r="J84" s="119"/>
      <c r="K84" s="119"/>
      <c r="L84" s="119"/>
      <c r="M84" s="120">
        <f t="shared" si="1"/>
        <v>0</v>
      </c>
      <c r="N84" s="121"/>
      <c r="O84" s="40"/>
      <c r="P84" s="123"/>
      <c r="Q84" s="125">
        <f>M84*N84</f>
        <v>0</v>
      </c>
      <c r="R84" s="124">
        <f>Q84*O84+Q84</f>
        <v>0</v>
      </c>
    </row>
    <row r="85" spans="1:18" ht="24.75" customHeight="1" x14ac:dyDescent="0.2">
      <c r="A85" s="93" t="s">
        <v>4</v>
      </c>
      <c r="B85" s="304"/>
      <c r="C85" s="304"/>
      <c r="D85" s="304"/>
      <c r="E85" s="46" t="s">
        <v>22</v>
      </c>
      <c r="F85" s="119"/>
      <c r="G85" s="119"/>
      <c r="H85" s="119"/>
      <c r="I85" s="119"/>
      <c r="J85" s="119"/>
      <c r="K85" s="119"/>
      <c r="L85" s="119"/>
      <c r="M85" s="120">
        <f t="shared" si="1"/>
        <v>0</v>
      </c>
      <c r="N85" s="121"/>
      <c r="O85" s="40"/>
      <c r="P85" s="122">
        <f>M85*'Labor Response'!N85</f>
        <v>0</v>
      </c>
      <c r="Q85" s="123"/>
      <c r="R85" s="124"/>
    </row>
    <row r="86" spans="1:18" ht="24.75" customHeight="1" x14ac:dyDescent="0.2">
      <c r="A86" s="93" t="s">
        <v>21</v>
      </c>
      <c r="B86" s="304"/>
      <c r="C86" s="304"/>
      <c r="D86" s="304"/>
      <c r="E86" s="46" t="s">
        <v>23</v>
      </c>
      <c r="F86" s="119"/>
      <c r="G86" s="119"/>
      <c r="H86" s="119"/>
      <c r="I86" s="119"/>
      <c r="J86" s="119"/>
      <c r="K86" s="119"/>
      <c r="L86" s="119"/>
      <c r="M86" s="120">
        <f t="shared" si="1"/>
        <v>0</v>
      </c>
      <c r="N86" s="121"/>
      <c r="O86" s="40"/>
      <c r="P86" s="123"/>
      <c r="Q86" s="125">
        <f>M86*N86</f>
        <v>0</v>
      </c>
      <c r="R86" s="124">
        <f>Q86*O86+Q86</f>
        <v>0</v>
      </c>
    </row>
    <row r="87" spans="1:18" ht="24.75" customHeight="1" x14ac:dyDescent="0.2">
      <c r="A87" s="93" t="s">
        <v>4</v>
      </c>
      <c r="B87" s="304"/>
      <c r="C87" s="304"/>
      <c r="D87" s="304"/>
      <c r="E87" s="46" t="s">
        <v>22</v>
      </c>
      <c r="F87" s="119"/>
      <c r="G87" s="119"/>
      <c r="H87" s="119"/>
      <c r="I87" s="119"/>
      <c r="J87" s="119"/>
      <c r="K87" s="119"/>
      <c r="L87" s="119"/>
      <c r="M87" s="120">
        <f t="shared" si="1"/>
        <v>0</v>
      </c>
      <c r="N87" s="121"/>
      <c r="O87" s="40"/>
      <c r="P87" s="122">
        <f>M87*'Labor Response'!N87</f>
        <v>0</v>
      </c>
      <c r="Q87" s="123"/>
      <c r="R87" s="124"/>
    </row>
    <row r="88" spans="1:18" ht="24.75" customHeight="1" x14ac:dyDescent="0.2">
      <c r="A88" s="93" t="s">
        <v>21</v>
      </c>
      <c r="B88" s="304"/>
      <c r="C88" s="304"/>
      <c r="D88" s="304"/>
      <c r="E88" s="46" t="s">
        <v>23</v>
      </c>
      <c r="F88" s="119"/>
      <c r="G88" s="119"/>
      <c r="H88" s="119"/>
      <c r="I88" s="119"/>
      <c r="J88" s="119"/>
      <c r="K88" s="119"/>
      <c r="L88" s="119"/>
      <c r="M88" s="120">
        <f t="shared" si="1"/>
        <v>0</v>
      </c>
      <c r="N88" s="121"/>
      <c r="O88" s="40"/>
      <c r="P88" s="123"/>
      <c r="Q88" s="125">
        <f>M88*N88</f>
        <v>0</v>
      </c>
      <c r="R88" s="124">
        <f>Q88*O88+Q88</f>
        <v>0</v>
      </c>
    </row>
    <row r="89" spans="1:18" ht="24.75" customHeight="1" x14ac:dyDescent="0.2">
      <c r="A89" s="93" t="s">
        <v>4</v>
      </c>
      <c r="B89" s="304"/>
      <c r="C89" s="304"/>
      <c r="D89" s="304"/>
      <c r="E89" s="46" t="s">
        <v>22</v>
      </c>
      <c r="F89" s="119"/>
      <c r="G89" s="119"/>
      <c r="H89" s="119"/>
      <c r="I89" s="119"/>
      <c r="J89" s="119"/>
      <c r="K89" s="119"/>
      <c r="L89" s="119"/>
      <c r="M89" s="120">
        <f t="shared" si="1"/>
        <v>0</v>
      </c>
      <c r="N89" s="121"/>
      <c r="O89" s="40"/>
      <c r="P89" s="122">
        <f>M89*'Labor Response'!N89</f>
        <v>0</v>
      </c>
      <c r="Q89" s="123"/>
      <c r="R89" s="124"/>
    </row>
    <row r="90" spans="1:18" ht="24.75" customHeight="1" x14ac:dyDescent="0.2">
      <c r="A90" s="93" t="s">
        <v>21</v>
      </c>
      <c r="B90" s="304"/>
      <c r="C90" s="304"/>
      <c r="D90" s="304"/>
      <c r="E90" s="46" t="s">
        <v>23</v>
      </c>
      <c r="F90" s="119"/>
      <c r="G90" s="119"/>
      <c r="H90" s="119"/>
      <c r="I90" s="119"/>
      <c r="J90" s="119"/>
      <c r="K90" s="119"/>
      <c r="L90" s="119"/>
      <c r="M90" s="120">
        <f t="shared" si="1"/>
        <v>0</v>
      </c>
      <c r="N90" s="121"/>
      <c r="O90" s="40"/>
      <c r="P90" s="123"/>
      <c r="Q90" s="125">
        <f>M90*N90</f>
        <v>0</v>
      </c>
      <c r="R90" s="124">
        <f>Q90*O90+Q90</f>
        <v>0</v>
      </c>
    </row>
    <row r="91" spans="1:18" ht="24.75" customHeight="1" x14ac:dyDescent="0.2">
      <c r="A91" s="93" t="s">
        <v>4</v>
      </c>
      <c r="B91" s="304"/>
      <c r="C91" s="304"/>
      <c r="D91" s="304"/>
      <c r="E91" s="46" t="s">
        <v>22</v>
      </c>
      <c r="F91" s="119"/>
      <c r="G91" s="119"/>
      <c r="H91" s="119"/>
      <c r="I91" s="119"/>
      <c r="J91" s="119"/>
      <c r="K91" s="119"/>
      <c r="L91" s="119"/>
      <c r="M91" s="120">
        <f t="shared" si="1"/>
        <v>0</v>
      </c>
      <c r="N91" s="121"/>
      <c r="O91" s="40"/>
      <c r="P91" s="122">
        <f>M91*'Labor Response'!N91</f>
        <v>0</v>
      </c>
      <c r="Q91" s="126"/>
      <c r="R91" s="124"/>
    </row>
    <row r="92" spans="1:18" ht="24.75" customHeight="1" x14ac:dyDescent="0.2">
      <c r="A92" s="93" t="s">
        <v>21</v>
      </c>
      <c r="B92" s="304"/>
      <c r="C92" s="304"/>
      <c r="D92" s="304"/>
      <c r="E92" s="46" t="s">
        <v>23</v>
      </c>
      <c r="F92" s="119"/>
      <c r="G92" s="119"/>
      <c r="H92" s="119"/>
      <c r="I92" s="119"/>
      <c r="J92" s="119"/>
      <c r="K92" s="119"/>
      <c r="L92" s="119"/>
      <c r="M92" s="120">
        <f t="shared" si="1"/>
        <v>0</v>
      </c>
      <c r="N92" s="121"/>
      <c r="O92" s="40"/>
      <c r="P92" s="123"/>
      <c r="Q92" s="125">
        <f>M92*N92</f>
        <v>0</v>
      </c>
      <c r="R92" s="124">
        <f>Q92*O92+Q92</f>
        <v>0</v>
      </c>
    </row>
    <row r="93" spans="1:18" ht="24.75" customHeight="1" x14ac:dyDescent="0.2">
      <c r="A93" s="93" t="s">
        <v>4</v>
      </c>
      <c r="B93" s="304"/>
      <c r="C93" s="304"/>
      <c r="D93" s="304"/>
      <c r="E93" s="46" t="s">
        <v>22</v>
      </c>
      <c r="F93" s="119"/>
      <c r="G93" s="119"/>
      <c r="H93" s="119"/>
      <c r="I93" s="119"/>
      <c r="J93" s="119"/>
      <c r="K93" s="119"/>
      <c r="L93" s="119"/>
      <c r="M93" s="120">
        <f t="shared" si="1"/>
        <v>0</v>
      </c>
      <c r="N93" s="121"/>
      <c r="O93" s="40"/>
      <c r="P93" s="122">
        <f>M93*'Labor Response'!N93</f>
        <v>0</v>
      </c>
      <c r="Q93" s="123"/>
      <c r="R93" s="124"/>
    </row>
    <row r="94" spans="1:18" ht="24.75" customHeight="1" x14ac:dyDescent="0.2">
      <c r="A94" s="93" t="s">
        <v>21</v>
      </c>
      <c r="B94" s="304"/>
      <c r="C94" s="304"/>
      <c r="D94" s="304"/>
      <c r="E94" s="46" t="s">
        <v>23</v>
      </c>
      <c r="F94" s="119"/>
      <c r="G94" s="119"/>
      <c r="H94" s="119"/>
      <c r="I94" s="119"/>
      <c r="J94" s="119"/>
      <c r="K94" s="119"/>
      <c r="L94" s="119"/>
      <c r="M94" s="120">
        <f t="shared" si="1"/>
        <v>0</v>
      </c>
      <c r="N94" s="121"/>
      <c r="O94" s="40"/>
      <c r="P94" s="123"/>
      <c r="Q94" s="125">
        <f>M94*N94</f>
        <v>0</v>
      </c>
      <c r="R94" s="124">
        <f>Q94*O94+Q94</f>
        <v>0</v>
      </c>
    </row>
    <row r="95" spans="1:18" ht="24.75" customHeight="1" x14ac:dyDescent="0.2">
      <c r="A95" s="93" t="s">
        <v>4</v>
      </c>
      <c r="B95" s="304"/>
      <c r="C95" s="304"/>
      <c r="D95" s="304"/>
      <c r="E95" s="46" t="s">
        <v>22</v>
      </c>
      <c r="F95" s="119"/>
      <c r="G95" s="119"/>
      <c r="H95" s="119"/>
      <c r="I95" s="119"/>
      <c r="J95" s="119"/>
      <c r="K95" s="119"/>
      <c r="L95" s="119"/>
      <c r="M95" s="120">
        <f t="shared" si="1"/>
        <v>0</v>
      </c>
      <c r="N95" s="121"/>
      <c r="O95" s="40"/>
      <c r="P95" s="122">
        <f>M95*'Labor Response'!N95</f>
        <v>0</v>
      </c>
      <c r="Q95" s="123"/>
      <c r="R95" s="124"/>
    </row>
    <row r="96" spans="1:18" ht="24.75" customHeight="1" x14ac:dyDescent="0.2">
      <c r="A96" s="93" t="s">
        <v>21</v>
      </c>
      <c r="B96" s="304"/>
      <c r="C96" s="304"/>
      <c r="D96" s="304"/>
      <c r="E96" s="46" t="s">
        <v>23</v>
      </c>
      <c r="F96" s="119"/>
      <c r="G96" s="119"/>
      <c r="H96" s="119"/>
      <c r="I96" s="119"/>
      <c r="J96" s="119"/>
      <c r="K96" s="119"/>
      <c r="L96" s="119"/>
      <c r="M96" s="120">
        <f t="shared" si="1"/>
        <v>0</v>
      </c>
      <c r="N96" s="121"/>
      <c r="O96" s="40"/>
      <c r="P96" s="123"/>
      <c r="Q96" s="125">
        <f>M96*N96</f>
        <v>0</v>
      </c>
      <c r="R96" s="124">
        <f>Q96*O96+Q96</f>
        <v>0</v>
      </c>
    </row>
    <row r="97" spans="1:18" ht="24.75" customHeight="1" x14ac:dyDescent="0.2">
      <c r="A97" s="93" t="s">
        <v>4</v>
      </c>
      <c r="B97" s="304"/>
      <c r="C97" s="304"/>
      <c r="D97" s="304"/>
      <c r="E97" s="46" t="s">
        <v>22</v>
      </c>
      <c r="F97" s="119"/>
      <c r="G97" s="119"/>
      <c r="H97" s="119"/>
      <c r="I97" s="119"/>
      <c r="J97" s="119"/>
      <c r="K97" s="119"/>
      <c r="L97" s="119"/>
      <c r="M97" s="120">
        <f t="shared" si="1"/>
        <v>0</v>
      </c>
      <c r="N97" s="121"/>
      <c r="O97" s="40"/>
      <c r="P97" s="122">
        <f>M97*'Labor Response'!N97</f>
        <v>0</v>
      </c>
      <c r="Q97" s="123"/>
      <c r="R97" s="124"/>
    </row>
    <row r="98" spans="1:18" ht="24.75" customHeight="1" x14ac:dyDescent="0.2">
      <c r="A98" s="93" t="s">
        <v>21</v>
      </c>
      <c r="B98" s="304"/>
      <c r="C98" s="304"/>
      <c r="D98" s="304"/>
      <c r="E98" s="46" t="s">
        <v>23</v>
      </c>
      <c r="F98" s="119"/>
      <c r="G98" s="119"/>
      <c r="H98" s="119"/>
      <c r="I98" s="119"/>
      <c r="J98" s="119"/>
      <c r="K98" s="119"/>
      <c r="L98" s="119"/>
      <c r="M98" s="120">
        <f t="shared" si="1"/>
        <v>0</v>
      </c>
      <c r="N98" s="121"/>
      <c r="O98" s="40"/>
      <c r="P98" s="123"/>
      <c r="Q98" s="125">
        <f>M98*N98</f>
        <v>0</v>
      </c>
      <c r="R98" s="124">
        <f>Q98*O98+Q98</f>
        <v>0</v>
      </c>
    </row>
    <row r="99" spans="1:18" ht="24.75" customHeight="1" x14ac:dyDescent="0.2">
      <c r="A99" s="93" t="s">
        <v>4</v>
      </c>
      <c r="B99" s="304"/>
      <c r="C99" s="304"/>
      <c r="D99" s="304"/>
      <c r="E99" s="46" t="s">
        <v>22</v>
      </c>
      <c r="F99" s="119"/>
      <c r="G99" s="119"/>
      <c r="H99" s="119"/>
      <c r="I99" s="119"/>
      <c r="J99" s="119"/>
      <c r="K99" s="119"/>
      <c r="L99" s="119"/>
      <c r="M99" s="120">
        <f t="shared" si="1"/>
        <v>0</v>
      </c>
      <c r="N99" s="121"/>
      <c r="O99" s="40"/>
      <c r="P99" s="122">
        <f>M99*'Labor Response'!N99</f>
        <v>0</v>
      </c>
      <c r="Q99" s="123"/>
      <c r="R99" s="124"/>
    </row>
    <row r="100" spans="1:18" ht="24.75" customHeight="1" x14ac:dyDescent="0.2">
      <c r="A100" s="93" t="s">
        <v>21</v>
      </c>
      <c r="B100" s="304"/>
      <c r="C100" s="304"/>
      <c r="D100" s="304"/>
      <c r="E100" s="46" t="s">
        <v>23</v>
      </c>
      <c r="F100" s="119"/>
      <c r="G100" s="119"/>
      <c r="H100" s="119"/>
      <c r="I100" s="119"/>
      <c r="J100" s="119"/>
      <c r="K100" s="119"/>
      <c r="L100" s="119"/>
      <c r="M100" s="120">
        <f t="shared" si="1"/>
        <v>0</v>
      </c>
      <c r="N100" s="121"/>
      <c r="O100" s="40"/>
      <c r="P100" s="123"/>
      <c r="Q100" s="125">
        <f>M100*N100</f>
        <v>0</v>
      </c>
      <c r="R100" s="124">
        <f>Q100*O100+Q100</f>
        <v>0</v>
      </c>
    </row>
    <row r="101" spans="1:18" ht="24.75" customHeight="1" x14ac:dyDescent="0.2">
      <c r="A101" s="93" t="s">
        <v>4</v>
      </c>
      <c r="B101" s="304"/>
      <c r="C101" s="304"/>
      <c r="D101" s="304"/>
      <c r="E101" s="46" t="s">
        <v>22</v>
      </c>
      <c r="F101" s="119"/>
      <c r="G101" s="119"/>
      <c r="H101" s="119"/>
      <c r="I101" s="119"/>
      <c r="J101" s="119"/>
      <c r="K101" s="119"/>
      <c r="L101" s="119"/>
      <c r="M101" s="120">
        <f t="shared" si="1"/>
        <v>0</v>
      </c>
      <c r="N101" s="121"/>
      <c r="O101" s="40"/>
      <c r="P101" s="122">
        <f>M101*'Labor Response'!N101</f>
        <v>0</v>
      </c>
      <c r="Q101" s="123"/>
      <c r="R101" s="124"/>
    </row>
    <row r="102" spans="1:18" ht="24.75" customHeight="1" x14ac:dyDescent="0.2">
      <c r="A102" s="93" t="s">
        <v>21</v>
      </c>
      <c r="B102" s="304"/>
      <c r="C102" s="304"/>
      <c r="D102" s="304"/>
      <c r="E102" s="46" t="s">
        <v>23</v>
      </c>
      <c r="F102" s="119"/>
      <c r="G102" s="119"/>
      <c r="H102" s="119"/>
      <c r="I102" s="119"/>
      <c r="J102" s="119"/>
      <c r="K102" s="119"/>
      <c r="L102" s="119"/>
      <c r="M102" s="120">
        <f t="shared" si="1"/>
        <v>0</v>
      </c>
      <c r="N102" s="121"/>
      <c r="O102" s="40"/>
      <c r="P102" s="123"/>
      <c r="Q102" s="125">
        <f>M102*N102</f>
        <v>0</v>
      </c>
      <c r="R102" s="124">
        <f>Q102*O102+Q102</f>
        <v>0</v>
      </c>
    </row>
    <row r="103" spans="1:18" ht="24.75" customHeight="1" x14ac:dyDescent="0.2">
      <c r="A103" s="93" t="s">
        <v>4</v>
      </c>
      <c r="B103" s="304"/>
      <c r="C103" s="304"/>
      <c r="D103" s="304"/>
      <c r="E103" s="46" t="s">
        <v>22</v>
      </c>
      <c r="F103" s="119"/>
      <c r="G103" s="119"/>
      <c r="H103" s="119"/>
      <c r="I103" s="119"/>
      <c r="J103" s="119"/>
      <c r="K103" s="119"/>
      <c r="L103" s="119"/>
      <c r="M103" s="120">
        <f t="shared" si="1"/>
        <v>0</v>
      </c>
      <c r="N103" s="121"/>
      <c r="O103" s="40"/>
      <c r="P103" s="122">
        <f>M103*'Labor Response'!N103</f>
        <v>0</v>
      </c>
      <c r="Q103" s="126"/>
      <c r="R103" s="124"/>
    </row>
    <row r="104" spans="1:18" ht="24.75" customHeight="1" x14ac:dyDescent="0.2">
      <c r="A104" s="93" t="s">
        <v>21</v>
      </c>
      <c r="B104" s="304"/>
      <c r="C104" s="304"/>
      <c r="D104" s="304"/>
      <c r="E104" s="46" t="s">
        <v>23</v>
      </c>
      <c r="F104" s="119"/>
      <c r="G104" s="119"/>
      <c r="H104" s="119"/>
      <c r="I104" s="119"/>
      <c r="J104" s="119"/>
      <c r="K104" s="119"/>
      <c r="L104" s="119"/>
      <c r="M104" s="120">
        <f t="shared" si="1"/>
        <v>0</v>
      </c>
      <c r="N104" s="121"/>
      <c r="O104" s="40"/>
      <c r="P104" s="123"/>
      <c r="Q104" s="125">
        <f>M104*N104</f>
        <v>0</v>
      </c>
      <c r="R104" s="124">
        <f>Q104*O104+Q104</f>
        <v>0</v>
      </c>
    </row>
    <row r="105" spans="1:18" ht="22.5" customHeight="1" x14ac:dyDescent="0.2">
      <c r="A105" s="306" t="s">
        <v>5</v>
      </c>
      <c r="B105" s="306"/>
      <c r="C105" s="306"/>
      <c r="D105" s="306"/>
      <c r="E105" s="306"/>
      <c r="F105" s="306"/>
      <c r="G105" s="306"/>
      <c r="H105" s="306"/>
      <c r="I105" s="306"/>
      <c r="J105" s="306"/>
      <c r="K105" s="306"/>
      <c r="L105" s="306"/>
      <c r="M105" s="306"/>
      <c r="N105" s="306"/>
      <c r="O105" s="13"/>
      <c r="P105" s="13"/>
      <c r="Q105" s="13"/>
      <c r="R105" s="127">
        <f>SUM(R1:R104)</f>
        <v>0</v>
      </c>
    </row>
    <row r="106" spans="1:18" ht="20.25" customHeight="1" x14ac:dyDescent="0.2">
      <c r="A106" s="241" t="s">
        <v>6</v>
      </c>
      <c r="B106" s="241"/>
      <c r="C106" s="241"/>
      <c r="D106" s="241"/>
      <c r="E106" s="241"/>
      <c r="F106" s="241"/>
      <c r="G106" s="241"/>
      <c r="H106" s="241"/>
      <c r="I106" s="241"/>
      <c r="J106" s="241"/>
      <c r="K106" s="241"/>
      <c r="L106" s="241"/>
      <c r="M106" s="241"/>
      <c r="N106" s="241"/>
      <c r="O106" s="241"/>
      <c r="P106" s="241"/>
      <c r="Q106" s="13"/>
      <c r="R106" s="13"/>
    </row>
    <row r="107" spans="1:18" ht="39.75" customHeight="1" x14ac:dyDescent="0.2">
      <c r="A107" s="77" t="s">
        <v>35</v>
      </c>
      <c r="B107" s="305"/>
      <c r="C107" s="305"/>
      <c r="D107" s="305"/>
      <c r="E107" s="305"/>
      <c r="F107" s="305"/>
      <c r="G107" s="77" t="s">
        <v>7</v>
      </c>
      <c r="H107" s="305"/>
      <c r="I107" s="305"/>
      <c r="J107" s="305"/>
      <c r="K107" s="305"/>
      <c r="L107" s="305"/>
      <c r="M107" s="305"/>
      <c r="N107" s="77" t="s">
        <v>8</v>
      </c>
      <c r="O107" s="305"/>
      <c r="P107" s="305"/>
      <c r="Q107" s="13"/>
      <c r="R107" s="13"/>
    </row>
    <row r="108" spans="1:18" x14ac:dyDescent="0.2">
      <c r="A108" s="3"/>
      <c r="B108" s="3"/>
      <c r="C108" s="3"/>
      <c r="D108" s="3"/>
      <c r="E108" s="3"/>
      <c r="F108" s="3"/>
      <c r="G108" s="3"/>
      <c r="H108" s="3"/>
      <c r="I108" s="3"/>
      <c r="J108" s="3"/>
      <c r="K108" s="3"/>
      <c r="L108" s="3"/>
      <c r="M108" s="3"/>
      <c r="N108" s="3"/>
      <c r="O108" s="3"/>
      <c r="P108" s="3"/>
    </row>
    <row r="109" spans="1:18" x14ac:dyDescent="0.2">
      <c r="P109" s="3"/>
    </row>
    <row r="110" spans="1:18" x14ac:dyDescent="0.2">
      <c r="P110" s="3"/>
    </row>
    <row r="111" spans="1:18" x14ac:dyDescent="0.2">
      <c r="P111" s="3"/>
    </row>
    <row r="112" spans="1:18" x14ac:dyDescent="0.2">
      <c r="P112" s="3"/>
    </row>
  </sheetData>
  <mergeCells count="124">
    <mergeCell ref="B43:D43"/>
    <mergeCell ref="B44:D44"/>
    <mergeCell ref="B45:D45"/>
    <mergeCell ref="B37:D37"/>
    <mergeCell ref="B38:D38"/>
    <mergeCell ref="B39:D39"/>
    <mergeCell ref="B40:D40"/>
    <mergeCell ref="B41:D41"/>
    <mergeCell ref="A1:N1"/>
    <mergeCell ref="A2:R2"/>
    <mergeCell ref="N3:R3"/>
    <mergeCell ref="B25:D25"/>
    <mergeCell ref="B26:D26"/>
    <mergeCell ref="B34:D34"/>
    <mergeCell ref="B35:D35"/>
    <mergeCell ref="B36:D36"/>
    <mergeCell ref="B42:D42"/>
    <mergeCell ref="B23:D23"/>
    <mergeCell ref="B24:D24"/>
    <mergeCell ref="A3:D3"/>
    <mergeCell ref="E3:G3"/>
    <mergeCell ref="H3:I3"/>
    <mergeCell ref="L3:M3"/>
    <mergeCell ref="A6:C6"/>
    <mergeCell ref="B7:D7"/>
    <mergeCell ref="A4:D4"/>
    <mergeCell ref="E4:G4"/>
    <mergeCell ref="H4:I4"/>
    <mergeCell ref="J4:K4"/>
    <mergeCell ref="L4:M4"/>
    <mergeCell ref="A5:C5"/>
    <mergeCell ref="D5:I5"/>
    <mergeCell ref="D6:R6"/>
    <mergeCell ref="N4:R4"/>
    <mergeCell ref="N5:O5"/>
    <mergeCell ref="Q5:R5"/>
    <mergeCell ref="J5:L5"/>
    <mergeCell ref="E7:R7"/>
    <mergeCell ref="B8:D8"/>
    <mergeCell ref="B9:D9"/>
    <mergeCell ref="B10:D10"/>
    <mergeCell ref="B11:D11"/>
    <mergeCell ref="B12:D12"/>
    <mergeCell ref="B13:D13"/>
    <mergeCell ref="B14:D14"/>
    <mergeCell ref="B32:D32"/>
    <mergeCell ref="B33:D33"/>
    <mergeCell ref="B27:D27"/>
    <mergeCell ref="B28:D28"/>
    <mergeCell ref="B29:D29"/>
    <mergeCell ref="B30:D30"/>
    <mergeCell ref="B31:D31"/>
    <mergeCell ref="B15:D15"/>
    <mergeCell ref="B16:D16"/>
    <mergeCell ref="B17:D17"/>
    <mergeCell ref="B18:D18"/>
    <mergeCell ref="B19:D19"/>
    <mergeCell ref="B20:D20"/>
    <mergeCell ref="B21:D21"/>
    <mergeCell ref="B22:D22"/>
    <mergeCell ref="B46:D46"/>
    <mergeCell ref="B62:D62"/>
    <mergeCell ref="B63:D63"/>
    <mergeCell ref="B64:D64"/>
    <mergeCell ref="B65:D65"/>
    <mergeCell ref="B66:D66"/>
    <mergeCell ref="B57:D57"/>
    <mergeCell ref="B58:D58"/>
    <mergeCell ref="B59:D59"/>
    <mergeCell ref="B60:D60"/>
    <mergeCell ref="B61:D61"/>
    <mergeCell ref="B52:D52"/>
    <mergeCell ref="B53:D53"/>
    <mergeCell ref="B54:D54"/>
    <mergeCell ref="B55:D55"/>
    <mergeCell ref="B56:D56"/>
    <mergeCell ref="B47:D47"/>
    <mergeCell ref="B48:D48"/>
    <mergeCell ref="B49:D49"/>
    <mergeCell ref="B50:D50"/>
    <mergeCell ref="B51:D51"/>
    <mergeCell ref="B72:D72"/>
    <mergeCell ref="B73:D73"/>
    <mergeCell ref="B74:D74"/>
    <mergeCell ref="B75:D75"/>
    <mergeCell ref="B76:D76"/>
    <mergeCell ref="B67:D67"/>
    <mergeCell ref="B68:D68"/>
    <mergeCell ref="B69:D69"/>
    <mergeCell ref="B70:D70"/>
    <mergeCell ref="B71:D71"/>
    <mergeCell ref="B82:D82"/>
    <mergeCell ref="B83:D83"/>
    <mergeCell ref="B84:D84"/>
    <mergeCell ref="B85:D85"/>
    <mergeCell ref="B86:D86"/>
    <mergeCell ref="B77:D77"/>
    <mergeCell ref="B78:D78"/>
    <mergeCell ref="B79:D79"/>
    <mergeCell ref="B80:D80"/>
    <mergeCell ref="B81:D81"/>
    <mergeCell ref="B92:D92"/>
    <mergeCell ref="B93:D93"/>
    <mergeCell ref="B94:D94"/>
    <mergeCell ref="B95:D95"/>
    <mergeCell ref="B96:D96"/>
    <mergeCell ref="B87:D87"/>
    <mergeCell ref="A106:P106"/>
    <mergeCell ref="B107:F107"/>
    <mergeCell ref="H107:M107"/>
    <mergeCell ref="O107:P107"/>
    <mergeCell ref="B102:D102"/>
    <mergeCell ref="B103:D103"/>
    <mergeCell ref="B104:D104"/>
    <mergeCell ref="B97:D97"/>
    <mergeCell ref="B98:D98"/>
    <mergeCell ref="B99:D99"/>
    <mergeCell ref="B100:D100"/>
    <mergeCell ref="B101:D101"/>
    <mergeCell ref="A105:N105"/>
    <mergeCell ref="B88:D88"/>
    <mergeCell ref="B89:D89"/>
    <mergeCell ref="B90:D90"/>
    <mergeCell ref="B91:D91"/>
  </mergeCells>
  <pageMargins left="0.7" right="0.7" top="0.75" bottom="0.75" header="0.3" footer="0.3"/>
  <pageSetup scale="57" fitToHeight="5"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L56"/>
  <sheetViews>
    <sheetView workbookViewId="0">
      <selection activeCell="I4" sqref="I4"/>
    </sheetView>
  </sheetViews>
  <sheetFormatPr defaultColWidth="14" defaultRowHeight="15" x14ac:dyDescent="0.25"/>
  <cols>
    <col min="1" max="1" width="17.85546875" style="45" customWidth="1"/>
    <col min="2" max="2" width="13" style="45" customWidth="1"/>
    <col min="3" max="3" width="14" style="45"/>
    <col min="4" max="4" width="11.7109375" style="45" bestFit="1" customWidth="1"/>
    <col min="5" max="5" width="10.140625" style="45" customWidth="1"/>
    <col min="6" max="6" width="15" style="45" bestFit="1" customWidth="1"/>
    <col min="7" max="7" width="14.28515625" style="45" bestFit="1" customWidth="1"/>
    <col min="8" max="8" width="8.85546875" style="45" customWidth="1"/>
    <col min="9" max="9" width="16.5703125" style="45" customWidth="1"/>
    <col min="10" max="10" width="14.28515625" style="45" customWidth="1"/>
    <col min="11" max="11" width="16.5703125" style="45" customWidth="1"/>
    <col min="12" max="16384" width="14" style="45"/>
  </cols>
  <sheetData>
    <row r="1" spans="1:12" s="71" customFormat="1" ht="22.5" customHeight="1" x14ac:dyDescent="0.35">
      <c r="A1" s="365" t="s">
        <v>923</v>
      </c>
      <c r="B1" s="366"/>
      <c r="C1" s="366"/>
      <c r="D1" s="366"/>
      <c r="E1" s="366"/>
      <c r="F1" s="367"/>
      <c r="G1" s="163" t="s">
        <v>0</v>
      </c>
      <c r="H1" s="164">
        <v>1</v>
      </c>
      <c r="I1" s="163" t="s">
        <v>2</v>
      </c>
      <c r="J1" s="165">
        <v>1</v>
      </c>
      <c r="K1" s="166"/>
      <c r="L1" s="73"/>
    </row>
    <row r="2" spans="1:12" s="71" customFormat="1" ht="21.75" customHeight="1" x14ac:dyDescent="0.2">
      <c r="A2" s="362" t="s">
        <v>969</v>
      </c>
      <c r="B2" s="363"/>
      <c r="C2" s="363"/>
      <c r="D2" s="363"/>
      <c r="E2" s="363"/>
      <c r="F2" s="363"/>
      <c r="G2" s="363"/>
      <c r="H2" s="363"/>
      <c r="I2" s="363"/>
      <c r="J2" s="363"/>
      <c r="K2" s="364"/>
      <c r="L2" s="72"/>
    </row>
    <row r="3" spans="1:12" s="71" customFormat="1" ht="11.25" x14ac:dyDescent="0.2">
      <c r="A3" s="368" t="s">
        <v>9</v>
      </c>
      <c r="B3" s="369"/>
      <c r="C3" s="370"/>
      <c r="D3" s="371" t="s">
        <v>89</v>
      </c>
      <c r="E3" s="372"/>
      <c r="F3" s="136" t="s">
        <v>928</v>
      </c>
      <c r="G3" s="373" t="s">
        <v>10</v>
      </c>
      <c r="H3" s="374"/>
      <c r="I3" s="160" t="s">
        <v>11</v>
      </c>
      <c r="J3" s="371" t="s">
        <v>26</v>
      </c>
      <c r="K3" s="382"/>
      <c r="L3" s="74"/>
    </row>
    <row r="4" spans="1:12" s="71" customFormat="1" ht="11.25" x14ac:dyDescent="0.2">
      <c r="A4" s="385">
        <f>Summary!A4:P4</f>
        <v>0</v>
      </c>
      <c r="B4" s="386"/>
      <c r="C4" s="387"/>
      <c r="D4" s="388"/>
      <c r="E4" s="387"/>
      <c r="F4" s="137"/>
      <c r="G4" s="389"/>
      <c r="H4" s="390"/>
      <c r="I4" s="161"/>
      <c r="J4" s="383"/>
      <c r="K4" s="384"/>
      <c r="L4" s="76"/>
    </row>
    <row r="5" spans="1:12" s="71" customFormat="1" ht="22.5" x14ac:dyDescent="0.2">
      <c r="A5" s="167" t="s">
        <v>24</v>
      </c>
      <c r="B5" s="378"/>
      <c r="C5" s="379"/>
      <c r="D5" s="379"/>
      <c r="E5" s="379"/>
      <c r="F5" s="381"/>
      <c r="G5" s="135" t="s">
        <v>14</v>
      </c>
      <c r="H5" s="138" t="s">
        <v>12</v>
      </c>
      <c r="I5" s="139">
        <f>Summary!M5</f>
        <v>0</v>
      </c>
      <c r="J5" s="138" t="s">
        <v>13</v>
      </c>
      <c r="K5" s="168">
        <f>Summary!O5</f>
        <v>0</v>
      </c>
      <c r="L5" s="73"/>
    </row>
    <row r="6" spans="1:12" s="71" customFormat="1" ht="22.5" x14ac:dyDescent="0.2">
      <c r="A6" s="167" t="s">
        <v>15</v>
      </c>
      <c r="B6" s="378"/>
      <c r="C6" s="379"/>
      <c r="D6" s="379"/>
      <c r="E6" s="379"/>
      <c r="F6" s="379"/>
      <c r="G6" s="379"/>
      <c r="H6" s="379"/>
      <c r="I6" s="379"/>
      <c r="J6" s="379"/>
      <c r="K6" s="380"/>
      <c r="L6" s="75"/>
    </row>
    <row r="7" spans="1:12" s="71" customFormat="1" ht="12" thickBot="1" x14ac:dyDescent="0.25">
      <c r="A7" s="375"/>
      <c r="B7" s="376"/>
      <c r="C7" s="376"/>
      <c r="D7" s="376"/>
      <c r="E7" s="376"/>
      <c r="F7" s="376"/>
      <c r="G7" s="376"/>
      <c r="H7" s="376"/>
      <c r="I7" s="376"/>
      <c r="J7" s="376"/>
      <c r="K7" s="377"/>
    </row>
    <row r="8" spans="1:12" ht="15.75" x14ac:dyDescent="0.25">
      <c r="A8" s="331" t="s">
        <v>968</v>
      </c>
      <c r="B8" s="332"/>
      <c r="C8" s="332"/>
      <c r="D8" s="332"/>
      <c r="E8" s="332"/>
      <c r="F8" s="332"/>
      <c r="G8" s="333"/>
      <c r="H8" s="162"/>
      <c r="I8" s="162" t="s">
        <v>953</v>
      </c>
      <c r="J8" s="162"/>
      <c r="K8" s="162"/>
    </row>
    <row r="9" spans="1:12" ht="15.75" x14ac:dyDescent="0.25">
      <c r="A9" s="140"/>
      <c r="B9" s="141" t="s">
        <v>935</v>
      </c>
      <c r="C9" s="140" t="s">
        <v>958</v>
      </c>
      <c r="D9" s="140" t="s">
        <v>957</v>
      </c>
      <c r="E9" s="140" t="s">
        <v>956</v>
      </c>
      <c r="F9" s="141" t="s">
        <v>955</v>
      </c>
      <c r="G9" s="140" t="s">
        <v>954</v>
      </c>
      <c r="H9" s="140"/>
      <c r="I9" s="142" t="s">
        <v>952</v>
      </c>
      <c r="J9" s="142" t="s">
        <v>951</v>
      </c>
      <c r="K9" s="142" t="s">
        <v>116</v>
      </c>
    </row>
    <row r="10" spans="1:12" ht="15.75" x14ac:dyDescent="0.25">
      <c r="A10" s="143" t="s">
        <v>950</v>
      </c>
      <c r="B10" s="143"/>
      <c r="C10" s="143"/>
      <c r="D10" s="143"/>
      <c r="E10" s="143"/>
      <c r="F10" s="143"/>
      <c r="G10" s="143"/>
      <c r="H10" s="359"/>
      <c r="I10" s="143"/>
      <c r="J10" s="143"/>
      <c r="K10" s="143"/>
    </row>
    <row r="11" spans="1:12" ht="15.75" x14ac:dyDescent="0.25">
      <c r="A11" s="144" t="s">
        <v>949</v>
      </c>
      <c r="B11" s="145"/>
      <c r="C11" s="146">
        <v>0</v>
      </c>
      <c r="D11" s="146">
        <v>0</v>
      </c>
      <c r="E11" s="146">
        <v>0</v>
      </c>
      <c r="F11" s="147">
        <f t="shared" ref="F11:F17" si="0">SUM(C11:E11)</f>
        <v>0</v>
      </c>
      <c r="G11" s="146">
        <v>0</v>
      </c>
      <c r="H11" s="360"/>
      <c r="I11" s="146"/>
      <c r="J11" s="170"/>
      <c r="K11" s="148">
        <f t="shared" ref="K11:K17" si="1">SUM(I11)*J11</f>
        <v>0</v>
      </c>
    </row>
    <row r="12" spans="1:12" ht="15.75" x14ac:dyDescent="0.25">
      <c r="A12" s="144" t="s">
        <v>948</v>
      </c>
      <c r="B12" s="145"/>
      <c r="C12" s="146">
        <v>0</v>
      </c>
      <c r="D12" s="146">
        <v>0</v>
      </c>
      <c r="E12" s="146">
        <v>0</v>
      </c>
      <c r="F12" s="147">
        <f t="shared" si="0"/>
        <v>0</v>
      </c>
      <c r="G12" s="146">
        <v>0</v>
      </c>
      <c r="H12" s="360"/>
      <c r="I12" s="146"/>
      <c r="J12" s="170"/>
      <c r="K12" s="148">
        <f t="shared" si="1"/>
        <v>0</v>
      </c>
    </row>
    <row r="13" spans="1:12" ht="15.75" x14ac:dyDescent="0.25">
      <c r="A13" s="144" t="s">
        <v>947</v>
      </c>
      <c r="B13" s="145"/>
      <c r="C13" s="146">
        <v>0</v>
      </c>
      <c r="D13" s="146">
        <v>0</v>
      </c>
      <c r="E13" s="146">
        <v>0</v>
      </c>
      <c r="F13" s="147">
        <f t="shared" si="0"/>
        <v>0</v>
      </c>
      <c r="G13" s="146">
        <v>0</v>
      </c>
      <c r="H13" s="360"/>
      <c r="I13" s="146"/>
      <c r="J13" s="170"/>
      <c r="K13" s="148">
        <f t="shared" si="1"/>
        <v>0</v>
      </c>
    </row>
    <row r="14" spans="1:12" ht="15.75" x14ac:dyDescent="0.25">
      <c r="A14" s="144" t="s">
        <v>946</v>
      </c>
      <c r="B14" s="145"/>
      <c r="C14" s="146">
        <v>0</v>
      </c>
      <c r="D14" s="146">
        <v>0</v>
      </c>
      <c r="E14" s="146">
        <v>0</v>
      </c>
      <c r="F14" s="147">
        <f t="shared" si="0"/>
        <v>0</v>
      </c>
      <c r="G14" s="146">
        <v>0</v>
      </c>
      <c r="H14" s="360"/>
      <c r="I14" s="146"/>
      <c r="J14" s="170"/>
      <c r="K14" s="148">
        <f t="shared" si="1"/>
        <v>0</v>
      </c>
    </row>
    <row r="15" spans="1:12" ht="15.75" x14ac:dyDescent="0.25">
      <c r="A15" s="144" t="s">
        <v>945</v>
      </c>
      <c r="B15" s="145"/>
      <c r="C15" s="146">
        <v>0</v>
      </c>
      <c r="D15" s="146">
        <v>0</v>
      </c>
      <c r="E15" s="146">
        <v>0</v>
      </c>
      <c r="F15" s="147">
        <f t="shared" si="0"/>
        <v>0</v>
      </c>
      <c r="G15" s="146">
        <v>0</v>
      </c>
      <c r="H15" s="360"/>
      <c r="I15" s="146"/>
      <c r="J15" s="170"/>
      <c r="K15" s="149">
        <f t="shared" si="1"/>
        <v>0</v>
      </c>
    </row>
    <row r="16" spans="1:12" ht="15.75" x14ac:dyDescent="0.25">
      <c r="A16" s="144" t="s">
        <v>944</v>
      </c>
      <c r="B16" s="145"/>
      <c r="C16" s="146">
        <v>0</v>
      </c>
      <c r="D16" s="146">
        <v>0</v>
      </c>
      <c r="E16" s="146">
        <v>0</v>
      </c>
      <c r="F16" s="147">
        <f t="shared" si="0"/>
        <v>0</v>
      </c>
      <c r="G16" s="146">
        <v>0</v>
      </c>
      <c r="H16" s="360"/>
      <c r="I16" s="146"/>
      <c r="J16" s="170"/>
      <c r="K16" s="148">
        <f t="shared" si="1"/>
        <v>0</v>
      </c>
    </row>
    <row r="17" spans="1:11" ht="15.75" x14ac:dyDescent="0.25">
      <c r="A17" s="144" t="s">
        <v>943</v>
      </c>
      <c r="B17" s="145"/>
      <c r="C17" s="146">
        <v>0</v>
      </c>
      <c r="D17" s="146">
        <v>0</v>
      </c>
      <c r="E17" s="146">
        <v>0</v>
      </c>
      <c r="F17" s="147">
        <f t="shared" si="0"/>
        <v>0</v>
      </c>
      <c r="G17" s="146">
        <v>0</v>
      </c>
      <c r="H17" s="360"/>
      <c r="I17" s="146"/>
      <c r="J17" s="170"/>
      <c r="K17" s="148">
        <f t="shared" si="1"/>
        <v>0</v>
      </c>
    </row>
    <row r="18" spans="1:11" ht="15.75" x14ac:dyDescent="0.25">
      <c r="A18" s="143" t="s">
        <v>950</v>
      </c>
      <c r="B18" s="143"/>
      <c r="C18" s="143"/>
      <c r="D18" s="143"/>
      <c r="E18" s="143"/>
      <c r="F18" s="143"/>
      <c r="G18" s="143"/>
      <c r="H18" s="360"/>
      <c r="I18" s="143"/>
      <c r="J18" s="171"/>
      <c r="K18" s="143"/>
    </row>
    <row r="19" spans="1:11" ht="15.75" x14ac:dyDescent="0.25">
      <c r="A19" s="144" t="s">
        <v>949</v>
      </c>
      <c r="B19" s="145"/>
      <c r="C19" s="146">
        <v>0</v>
      </c>
      <c r="D19" s="146">
        <v>0</v>
      </c>
      <c r="E19" s="146">
        <v>0</v>
      </c>
      <c r="F19" s="147">
        <f t="shared" ref="F19:F25" si="2">SUM(C19:E19)</f>
        <v>0</v>
      </c>
      <c r="G19" s="146">
        <v>0</v>
      </c>
      <c r="H19" s="360"/>
      <c r="I19" s="146"/>
      <c r="J19" s="170"/>
      <c r="K19" s="148">
        <f t="shared" ref="K19:K25" si="3">SUM(I19)*J19</f>
        <v>0</v>
      </c>
    </row>
    <row r="20" spans="1:11" ht="15.75" x14ac:dyDescent="0.25">
      <c r="A20" s="144" t="s">
        <v>948</v>
      </c>
      <c r="B20" s="145"/>
      <c r="C20" s="146">
        <v>0</v>
      </c>
      <c r="D20" s="146">
        <v>0</v>
      </c>
      <c r="E20" s="146">
        <v>0</v>
      </c>
      <c r="F20" s="147">
        <f t="shared" si="2"/>
        <v>0</v>
      </c>
      <c r="G20" s="146">
        <v>0</v>
      </c>
      <c r="H20" s="360"/>
      <c r="I20" s="146"/>
      <c r="J20" s="170"/>
      <c r="K20" s="148">
        <f t="shared" si="3"/>
        <v>0</v>
      </c>
    </row>
    <row r="21" spans="1:11" ht="15.75" x14ac:dyDescent="0.25">
      <c r="A21" s="144" t="s">
        <v>947</v>
      </c>
      <c r="B21" s="145"/>
      <c r="C21" s="146">
        <v>0</v>
      </c>
      <c r="D21" s="146">
        <v>0</v>
      </c>
      <c r="E21" s="146">
        <v>0</v>
      </c>
      <c r="F21" s="147">
        <f t="shared" si="2"/>
        <v>0</v>
      </c>
      <c r="G21" s="146">
        <v>0</v>
      </c>
      <c r="H21" s="360"/>
      <c r="I21" s="146"/>
      <c r="J21" s="170"/>
      <c r="K21" s="148">
        <f t="shared" si="3"/>
        <v>0</v>
      </c>
    </row>
    <row r="22" spans="1:11" ht="15.75" x14ac:dyDescent="0.25">
      <c r="A22" s="144" t="s">
        <v>946</v>
      </c>
      <c r="B22" s="145"/>
      <c r="C22" s="146">
        <v>0</v>
      </c>
      <c r="D22" s="146">
        <v>0</v>
      </c>
      <c r="E22" s="146">
        <v>0</v>
      </c>
      <c r="F22" s="147">
        <f t="shared" si="2"/>
        <v>0</v>
      </c>
      <c r="G22" s="146">
        <v>0</v>
      </c>
      <c r="H22" s="360"/>
      <c r="I22" s="146"/>
      <c r="J22" s="170"/>
      <c r="K22" s="148">
        <f t="shared" si="3"/>
        <v>0</v>
      </c>
    </row>
    <row r="23" spans="1:11" ht="15.75" x14ac:dyDescent="0.25">
      <c r="A23" s="144" t="s">
        <v>945</v>
      </c>
      <c r="B23" s="145"/>
      <c r="C23" s="146">
        <v>0</v>
      </c>
      <c r="D23" s="146">
        <v>0</v>
      </c>
      <c r="E23" s="146">
        <v>0</v>
      </c>
      <c r="F23" s="147">
        <f t="shared" si="2"/>
        <v>0</v>
      </c>
      <c r="G23" s="146">
        <v>0</v>
      </c>
      <c r="H23" s="360"/>
      <c r="I23" s="146"/>
      <c r="J23" s="170"/>
      <c r="K23" s="148">
        <f t="shared" si="3"/>
        <v>0</v>
      </c>
    </row>
    <row r="24" spans="1:11" ht="15.75" x14ac:dyDescent="0.25">
      <c r="A24" s="144" t="s">
        <v>944</v>
      </c>
      <c r="B24" s="145"/>
      <c r="C24" s="146">
        <v>0</v>
      </c>
      <c r="D24" s="146">
        <v>0</v>
      </c>
      <c r="E24" s="146">
        <v>0</v>
      </c>
      <c r="F24" s="147">
        <f t="shared" si="2"/>
        <v>0</v>
      </c>
      <c r="G24" s="146">
        <v>0</v>
      </c>
      <c r="H24" s="360"/>
      <c r="I24" s="146"/>
      <c r="J24" s="170"/>
      <c r="K24" s="148">
        <f t="shared" si="3"/>
        <v>0</v>
      </c>
    </row>
    <row r="25" spans="1:11" ht="15.75" x14ac:dyDescent="0.25">
      <c r="A25" s="144" t="s">
        <v>943</v>
      </c>
      <c r="B25" s="145"/>
      <c r="C25" s="146">
        <v>0</v>
      </c>
      <c r="D25" s="146">
        <v>0</v>
      </c>
      <c r="E25" s="146">
        <v>0</v>
      </c>
      <c r="F25" s="147">
        <f t="shared" si="2"/>
        <v>0</v>
      </c>
      <c r="G25" s="146">
        <v>0</v>
      </c>
      <c r="H25" s="360"/>
      <c r="I25" s="146"/>
      <c r="J25" s="170"/>
      <c r="K25" s="148">
        <f t="shared" si="3"/>
        <v>0</v>
      </c>
    </row>
    <row r="26" spans="1:11" ht="15.75" x14ac:dyDescent="0.25">
      <c r="A26" s="143" t="s">
        <v>950</v>
      </c>
      <c r="B26" s="143"/>
      <c r="C26" s="143"/>
      <c r="D26" s="143"/>
      <c r="E26" s="143"/>
      <c r="F26" s="143"/>
      <c r="G26" s="143"/>
      <c r="H26" s="360"/>
      <c r="I26" s="143"/>
      <c r="J26" s="171"/>
      <c r="K26" s="143"/>
    </row>
    <row r="27" spans="1:11" ht="15.75" x14ac:dyDescent="0.25">
      <c r="A27" s="144" t="s">
        <v>949</v>
      </c>
      <c r="B27" s="145"/>
      <c r="C27" s="146">
        <v>0</v>
      </c>
      <c r="D27" s="146">
        <v>0</v>
      </c>
      <c r="E27" s="146">
        <v>0</v>
      </c>
      <c r="F27" s="147">
        <f t="shared" ref="F27:F33" si="4">SUM(C27:E27)</f>
        <v>0</v>
      </c>
      <c r="G27" s="146">
        <v>0</v>
      </c>
      <c r="H27" s="360"/>
      <c r="I27" s="146"/>
      <c r="J27" s="170"/>
      <c r="K27" s="148">
        <f t="shared" ref="K27:K33" si="5">SUM(I27)*J27</f>
        <v>0</v>
      </c>
    </row>
    <row r="28" spans="1:11" ht="15.75" x14ac:dyDescent="0.25">
      <c r="A28" s="144" t="s">
        <v>948</v>
      </c>
      <c r="B28" s="145"/>
      <c r="C28" s="146">
        <v>0</v>
      </c>
      <c r="D28" s="146">
        <v>0</v>
      </c>
      <c r="E28" s="146">
        <v>0</v>
      </c>
      <c r="F28" s="147">
        <f t="shared" si="4"/>
        <v>0</v>
      </c>
      <c r="G28" s="146">
        <v>0</v>
      </c>
      <c r="H28" s="360"/>
      <c r="I28" s="146"/>
      <c r="J28" s="170"/>
      <c r="K28" s="148">
        <f t="shared" si="5"/>
        <v>0</v>
      </c>
    </row>
    <row r="29" spans="1:11" ht="15.75" x14ac:dyDescent="0.25">
      <c r="A29" s="144" t="s">
        <v>947</v>
      </c>
      <c r="B29" s="145"/>
      <c r="C29" s="146">
        <v>0</v>
      </c>
      <c r="D29" s="146">
        <v>0</v>
      </c>
      <c r="E29" s="146">
        <v>0</v>
      </c>
      <c r="F29" s="147">
        <f t="shared" si="4"/>
        <v>0</v>
      </c>
      <c r="G29" s="146">
        <v>0</v>
      </c>
      <c r="H29" s="360"/>
      <c r="I29" s="146"/>
      <c r="J29" s="170"/>
      <c r="K29" s="148">
        <f t="shared" si="5"/>
        <v>0</v>
      </c>
    </row>
    <row r="30" spans="1:11" ht="15.75" x14ac:dyDescent="0.25">
      <c r="A30" s="144" t="s">
        <v>946</v>
      </c>
      <c r="B30" s="145"/>
      <c r="C30" s="146">
        <v>0</v>
      </c>
      <c r="D30" s="146">
        <v>0</v>
      </c>
      <c r="E30" s="146">
        <v>0</v>
      </c>
      <c r="F30" s="147">
        <f t="shared" si="4"/>
        <v>0</v>
      </c>
      <c r="G30" s="146">
        <v>0</v>
      </c>
      <c r="H30" s="360"/>
      <c r="I30" s="146"/>
      <c r="J30" s="170"/>
      <c r="K30" s="148">
        <f t="shared" si="5"/>
        <v>0</v>
      </c>
    </row>
    <row r="31" spans="1:11" ht="15.75" x14ac:dyDescent="0.25">
      <c r="A31" s="144" t="s">
        <v>945</v>
      </c>
      <c r="B31" s="145"/>
      <c r="C31" s="146">
        <v>0</v>
      </c>
      <c r="D31" s="146">
        <v>0</v>
      </c>
      <c r="E31" s="146">
        <v>0</v>
      </c>
      <c r="F31" s="147">
        <f t="shared" si="4"/>
        <v>0</v>
      </c>
      <c r="G31" s="146">
        <v>0</v>
      </c>
      <c r="H31" s="360"/>
      <c r="I31" s="146"/>
      <c r="J31" s="170"/>
      <c r="K31" s="148">
        <f t="shared" si="5"/>
        <v>0</v>
      </c>
    </row>
    <row r="32" spans="1:11" ht="15.75" x14ac:dyDescent="0.25">
      <c r="A32" s="144" t="s">
        <v>944</v>
      </c>
      <c r="B32" s="145"/>
      <c r="C32" s="146">
        <v>0</v>
      </c>
      <c r="D32" s="146">
        <v>0</v>
      </c>
      <c r="E32" s="146">
        <v>0</v>
      </c>
      <c r="F32" s="147">
        <f t="shared" si="4"/>
        <v>0</v>
      </c>
      <c r="G32" s="146">
        <v>0</v>
      </c>
      <c r="H32" s="360"/>
      <c r="I32" s="146"/>
      <c r="J32" s="170"/>
      <c r="K32" s="148">
        <f t="shared" si="5"/>
        <v>0</v>
      </c>
    </row>
    <row r="33" spans="1:11" ht="15.75" x14ac:dyDescent="0.25">
      <c r="A33" s="144" t="s">
        <v>943</v>
      </c>
      <c r="B33" s="145"/>
      <c r="C33" s="146">
        <v>0</v>
      </c>
      <c r="D33" s="146">
        <v>0</v>
      </c>
      <c r="E33" s="146">
        <v>0</v>
      </c>
      <c r="F33" s="147">
        <f t="shared" si="4"/>
        <v>0</v>
      </c>
      <c r="G33" s="146">
        <v>0</v>
      </c>
      <c r="H33" s="360"/>
      <c r="I33" s="146"/>
      <c r="J33" s="170"/>
      <c r="K33" s="148">
        <f t="shared" si="5"/>
        <v>0</v>
      </c>
    </row>
    <row r="34" spans="1:11" ht="15.75" x14ac:dyDescent="0.25">
      <c r="A34" s="143" t="s">
        <v>950</v>
      </c>
      <c r="B34" s="143"/>
      <c r="C34" s="143"/>
      <c r="D34" s="143"/>
      <c r="E34" s="143"/>
      <c r="F34" s="143"/>
      <c r="G34" s="143"/>
      <c r="H34" s="360"/>
      <c r="I34" s="143"/>
      <c r="J34" s="171"/>
      <c r="K34" s="143"/>
    </row>
    <row r="35" spans="1:11" ht="15.75" x14ac:dyDescent="0.25">
      <c r="A35" s="144" t="s">
        <v>949</v>
      </c>
      <c r="B35" s="145"/>
      <c r="C35" s="146">
        <v>0</v>
      </c>
      <c r="D35" s="146">
        <v>0</v>
      </c>
      <c r="E35" s="146">
        <v>0</v>
      </c>
      <c r="F35" s="147">
        <f t="shared" ref="F35:F41" si="6">SUM(C35:E35)</f>
        <v>0</v>
      </c>
      <c r="G35" s="146">
        <v>0</v>
      </c>
      <c r="H35" s="360"/>
      <c r="I35" s="146"/>
      <c r="J35" s="170"/>
      <c r="K35" s="148">
        <f t="shared" ref="K35:K41" si="7">SUM(I35)*J35</f>
        <v>0</v>
      </c>
    </row>
    <row r="36" spans="1:11" ht="15.75" x14ac:dyDescent="0.25">
      <c r="A36" s="144" t="s">
        <v>948</v>
      </c>
      <c r="B36" s="145"/>
      <c r="C36" s="146">
        <v>0</v>
      </c>
      <c r="D36" s="146">
        <v>0</v>
      </c>
      <c r="E36" s="146">
        <v>0</v>
      </c>
      <c r="F36" s="147">
        <f t="shared" si="6"/>
        <v>0</v>
      </c>
      <c r="G36" s="146">
        <v>0</v>
      </c>
      <c r="H36" s="360"/>
      <c r="I36" s="146"/>
      <c r="J36" s="170"/>
      <c r="K36" s="148">
        <f t="shared" si="7"/>
        <v>0</v>
      </c>
    </row>
    <row r="37" spans="1:11" ht="15.75" x14ac:dyDescent="0.25">
      <c r="A37" s="144" t="s">
        <v>947</v>
      </c>
      <c r="B37" s="145"/>
      <c r="C37" s="146">
        <v>0</v>
      </c>
      <c r="D37" s="146">
        <v>0</v>
      </c>
      <c r="E37" s="146">
        <v>0</v>
      </c>
      <c r="F37" s="147">
        <f t="shared" si="6"/>
        <v>0</v>
      </c>
      <c r="G37" s="146">
        <v>0</v>
      </c>
      <c r="H37" s="360"/>
      <c r="I37" s="146"/>
      <c r="J37" s="170"/>
      <c r="K37" s="148">
        <f t="shared" si="7"/>
        <v>0</v>
      </c>
    </row>
    <row r="38" spans="1:11" ht="15.75" x14ac:dyDescent="0.25">
      <c r="A38" s="144" t="s">
        <v>946</v>
      </c>
      <c r="B38" s="145"/>
      <c r="C38" s="146">
        <v>0</v>
      </c>
      <c r="D38" s="146">
        <v>0</v>
      </c>
      <c r="E38" s="146">
        <v>0</v>
      </c>
      <c r="F38" s="147">
        <f t="shared" si="6"/>
        <v>0</v>
      </c>
      <c r="G38" s="146">
        <v>0</v>
      </c>
      <c r="H38" s="360"/>
      <c r="I38" s="146"/>
      <c r="J38" s="170"/>
      <c r="K38" s="148">
        <f t="shared" si="7"/>
        <v>0</v>
      </c>
    </row>
    <row r="39" spans="1:11" ht="15.75" x14ac:dyDescent="0.25">
      <c r="A39" s="144" t="s">
        <v>945</v>
      </c>
      <c r="B39" s="145"/>
      <c r="C39" s="146">
        <v>0</v>
      </c>
      <c r="D39" s="146">
        <v>0</v>
      </c>
      <c r="E39" s="146">
        <v>0</v>
      </c>
      <c r="F39" s="147">
        <f t="shared" si="6"/>
        <v>0</v>
      </c>
      <c r="G39" s="146">
        <v>0</v>
      </c>
      <c r="H39" s="360"/>
      <c r="I39" s="146"/>
      <c r="J39" s="170"/>
      <c r="K39" s="148">
        <f t="shared" si="7"/>
        <v>0</v>
      </c>
    </row>
    <row r="40" spans="1:11" ht="15.75" x14ac:dyDescent="0.25">
      <c r="A40" s="144" t="s">
        <v>944</v>
      </c>
      <c r="B40" s="145"/>
      <c r="C40" s="146">
        <v>0</v>
      </c>
      <c r="D40" s="146">
        <v>0</v>
      </c>
      <c r="E40" s="146">
        <v>0</v>
      </c>
      <c r="F40" s="147">
        <f t="shared" si="6"/>
        <v>0</v>
      </c>
      <c r="G40" s="146">
        <v>0</v>
      </c>
      <c r="H40" s="360"/>
      <c r="I40" s="146"/>
      <c r="J40" s="170"/>
      <c r="K40" s="148">
        <f t="shared" si="7"/>
        <v>0</v>
      </c>
    </row>
    <row r="41" spans="1:11" ht="15.75" x14ac:dyDescent="0.25">
      <c r="A41" s="144" t="s">
        <v>943</v>
      </c>
      <c r="B41" s="145"/>
      <c r="C41" s="146">
        <v>0</v>
      </c>
      <c r="D41" s="146">
        <v>0</v>
      </c>
      <c r="E41" s="146">
        <v>0</v>
      </c>
      <c r="F41" s="147">
        <f t="shared" si="6"/>
        <v>0</v>
      </c>
      <c r="G41" s="146">
        <v>0</v>
      </c>
      <c r="H41" s="360"/>
      <c r="I41" s="146"/>
      <c r="J41" s="170"/>
      <c r="K41" s="148">
        <f t="shared" si="7"/>
        <v>0</v>
      </c>
    </row>
    <row r="42" spans="1:11" ht="15.75" x14ac:dyDescent="0.25">
      <c r="A42" s="150"/>
      <c r="B42" s="151"/>
      <c r="C42" s="152"/>
      <c r="D42" s="152"/>
      <c r="E42" s="152"/>
      <c r="F42" s="153"/>
      <c r="G42" s="152"/>
      <c r="H42" s="360"/>
      <c r="I42" s="152"/>
      <c r="J42" s="172"/>
      <c r="K42" s="154"/>
    </row>
    <row r="43" spans="1:11" ht="15.75" x14ac:dyDescent="0.25">
      <c r="A43" s="140" t="s">
        <v>942</v>
      </c>
      <c r="B43" s="354"/>
      <c r="C43" s="355"/>
      <c r="D43" s="355"/>
      <c r="E43" s="356"/>
      <c r="F43" s="155">
        <f>SUM(F11:F41)</f>
        <v>0</v>
      </c>
      <c r="G43" s="156">
        <f>SUM(G11:G41)</f>
        <v>0</v>
      </c>
      <c r="H43" s="361"/>
      <c r="I43" s="357"/>
      <c r="J43" s="358"/>
      <c r="K43" s="157">
        <f>SUM(K11:K41)</f>
        <v>0</v>
      </c>
    </row>
    <row r="44" spans="1:11" ht="15.75" x14ac:dyDescent="0.25">
      <c r="A44" s="351"/>
      <c r="B44" s="352"/>
      <c r="C44" s="352"/>
      <c r="D44" s="352"/>
      <c r="E44" s="352"/>
      <c r="F44" s="352"/>
      <c r="G44" s="352"/>
      <c r="H44" s="352"/>
      <c r="I44" s="352"/>
      <c r="J44" s="352"/>
      <c r="K44" s="353"/>
    </row>
    <row r="45" spans="1:11" ht="15.75" x14ac:dyDescent="0.25">
      <c r="A45" s="140"/>
      <c r="B45" s="158" t="s">
        <v>935</v>
      </c>
      <c r="C45" s="140" t="s">
        <v>941</v>
      </c>
      <c r="D45" s="140"/>
      <c r="E45" s="140"/>
      <c r="F45" s="140"/>
      <c r="G45" s="159"/>
      <c r="H45" s="159"/>
      <c r="I45" s="159"/>
      <c r="J45" s="140" t="s">
        <v>940</v>
      </c>
      <c r="K45" s="159"/>
    </row>
    <row r="46" spans="1:11" ht="15.75" x14ac:dyDescent="0.25">
      <c r="A46" s="144" t="s">
        <v>939</v>
      </c>
      <c r="C46" s="348"/>
      <c r="D46" s="349"/>
      <c r="E46" s="349"/>
      <c r="F46" s="349"/>
      <c r="G46" s="349"/>
      <c r="H46" s="349"/>
      <c r="I46" s="350"/>
      <c r="J46" s="146"/>
      <c r="K46" s="63">
        <v>0</v>
      </c>
    </row>
    <row r="47" spans="1:11" ht="15.75" x14ac:dyDescent="0.25">
      <c r="A47" s="144" t="s">
        <v>939</v>
      </c>
      <c r="B47" s="145"/>
      <c r="C47" s="348"/>
      <c r="D47" s="349"/>
      <c r="E47" s="349"/>
      <c r="F47" s="349"/>
      <c r="G47" s="349"/>
      <c r="H47" s="349"/>
      <c r="I47" s="350"/>
      <c r="J47" s="146"/>
      <c r="K47" s="63">
        <v>0</v>
      </c>
    </row>
    <row r="48" spans="1:11" ht="15.75" x14ac:dyDescent="0.25">
      <c r="A48" s="144" t="s">
        <v>939</v>
      </c>
      <c r="B48" s="145"/>
      <c r="C48" s="348"/>
      <c r="D48" s="349"/>
      <c r="E48" s="349"/>
      <c r="F48" s="349"/>
      <c r="G48" s="349"/>
      <c r="H48" s="349"/>
      <c r="I48" s="350"/>
      <c r="J48" s="146"/>
      <c r="K48" s="63">
        <v>0</v>
      </c>
    </row>
    <row r="49" spans="1:11" ht="15.75" x14ac:dyDescent="0.25">
      <c r="A49" s="144" t="s">
        <v>939</v>
      </c>
      <c r="B49" s="145"/>
      <c r="C49" s="348"/>
      <c r="D49" s="349"/>
      <c r="E49" s="349"/>
      <c r="F49" s="349"/>
      <c r="G49" s="349"/>
      <c r="H49" s="349"/>
      <c r="I49" s="350"/>
      <c r="J49" s="146"/>
      <c r="K49" s="63">
        <v>0</v>
      </c>
    </row>
    <row r="50" spans="1:11" ht="15.75" x14ac:dyDescent="0.25">
      <c r="A50" s="140" t="s">
        <v>938</v>
      </c>
      <c r="B50" s="140"/>
      <c r="C50" s="140"/>
      <c r="D50" s="140"/>
      <c r="E50" s="140"/>
      <c r="F50" s="140"/>
      <c r="G50" s="140"/>
      <c r="H50" s="140"/>
      <c r="I50" s="140"/>
      <c r="J50" s="140"/>
      <c r="K50" s="157">
        <f>SUM(K46:K49)</f>
        <v>0</v>
      </c>
    </row>
    <row r="51" spans="1:11" ht="6.75" customHeight="1" thickBot="1" x14ac:dyDescent="0.3">
      <c r="A51" s="337"/>
      <c r="B51" s="338"/>
      <c r="C51" s="338"/>
      <c r="D51" s="338"/>
      <c r="E51" s="338"/>
      <c r="F51" s="338"/>
      <c r="G51" s="338"/>
      <c r="H51" s="338"/>
      <c r="I51" s="338"/>
      <c r="J51" s="338"/>
      <c r="K51" s="339"/>
    </row>
    <row r="52" spans="1:11" ht="45.75" customHeight="1" x14ac:dyDescent="0.25">
      <c r="A52" s="334" t="s">
        <v>937</v>
      </c>
      <c r="B52" s="335"/>
      <c r="C52" s="335"/>
      <c r="D52" s="335"/>
      <c r="E52" s="335"/>
      <c r="F52" s="335"/>
      <c r="G52" s="335"/>
      <c r="H52" s="335"/>
      <c r="I52" s="335"/>
      <c r="J52" s="335"/>
      <c r="K52" s="336"/>
    </row>
    <row r="53" spans="1:11" ht="15.75" x14ac:dyDescent="0.25">
      <c r="A53" s="340"/>
      <c r="B53" s="341"/>
      <c r="C53" s="341"/>
      <c r="D53" s="341"/>
      <c r="E53" s="341"/>
      <c r="F53" s="341"/>
      <c r="G53" s="341"/>
      <c r="H53" s="341"/>
      <c r="I53" s="341"/>
      <c r="J53" s="341"/>
      <c r="K53" s="342"/>
    </row>
    <row r="54" spans="1:11" ht="15.75" x14ac:dyDescent="0.25">
      <c r="A54" s="345" t="s">
        <v>936</v>
      </c>
      <c r="B54" s="346"/>
      <c r="C54" s="346"/>
      <c r="D54" s="346"/>
      <c r="E54" s="347"/>
      <c r="F54" s="69" t="s">
        <v>934</v>
      </c>
      <c r="G54" s="70"/>
      <c r="H54" s="70"/>
      <c r="I54" s="169"/>
      <c r="J54" s="343" t="s">
        <v>935</v>
      </c>
      <c r="K54" s="344"/>
    </row>
    <row r="55" spans="1:11" x14ac:dyDescent="0.25">
      <c r="A55" s="317" t="s">
        <v>35</v>
      </c>
      <c r="B55" s="319"/>
      <c r="C55" s="319"/>
      <c r="D55" s="319"/>
      <c r="E55" s="319"/>
      <c r="F55" s="321" t="s">
        <v>934</v>
      </c>
      <c r="G55" s="323"/>
      <c r="H55" s="324"/>
      <c r="I55" s="325"/>
      <c r="J55" s="323"/>
      <c r="K55" s="329"/>
    </row>
    <row r="56" spans="1:11" ht="15.75" thickBot="1" x14ac:dyDescent="0.3">
      <c r="A56" s="318"/>
      <c r="B56" s="320"/>
      <c r="C56" s="320"/>
      <c r="D56" s="320"/>
      <c r="E56" s="320"/>
      <c r="F56" s="322"/>
      <c r="G56" s="326"/>
      <c r="H56" s="327"/>
      <c r="I56" s="328"/>
      <c r="J56" s="326"/>
      <c r="K56" s="330"/>
    </row>
  </sheetData>
  <mergeCells count="32">
    <mergeCell ref="A7:K7"/>
    <mergeCell ref="B6:K6"/>
    <mergeCell ref="B5:F5"/>
    <mergeCell ref="J3:K3"/>
    <mergeCell ref="J4:K4"/>
    <mergeCell ref="A4:C4"/>
    <mergeCell ref="D4:E4"/>
    <mergeCell ref="G4:H4"/>
    <mergeCell ref="A2:K2"/>
    <mergeCell ref="A1:F1"/>
    <mergeCell ref="A3:C3"/>
    <mergeCell ref="D3:E3"/>
    <mergeCell ref="G3:H3"/>
    <mergeCell ref="A8:G8"/>
    <mergeCell ref="A52:K52"/>
    <mergeCell ref="A51:K51"/>
    <mergeCell ref="A53:K53"/>
    <mergeCell ref="J54:K54"/>
    <mergeCell ref="A54:E54"/>
    <mergeCell ref="C46:I46"/>
    <mergeCell ref="C47:I47"/>
    <mergeCell ref="C48:I48"/>
    <mergeCell ref="C49:I49"/>
    <mergeCell ref="A44:K44"/>
    <mergeCell ref="B43:E43"/>
    <mergeCell ref="I43:J43"/>
    <mergeCell ref="H10:H43"/>
    <mergeCell ref="A55:A56"/>
    <mergeCell ref="B55:E56"/>
    <mergeCell ref="F55:F56"/>
    <mergeCell ref="G55:I56"/>
    <mergeCell ref="J55:K56"/>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Q26"/>
  <sheetViews>
    <sheetView workbookViewId="0">
      <pane ySplit="7" topLeftCell="A20" activePane="bottomLeft" state="frozen"/>
      <selection pane="bottomLeft" activeCell="A22" sqref="A22"/>
    </sheetView>
  </sheetViews>
  <sheetFormatPr defaultRowHeight="14.25" x14ac:dyDescent="0.2"/>
  <cols>
    <col min="1" max="1" width="33.85546875" style="6" customWidth="1"/>
    <col min="2" max="2" width="12.85546875" style="6" customWidth="1"/>
    <col min="3" max="3" width="31.7109375" style="6" customWidth="1"/>
    <col min="4" max="4" width="7.7109375" style="6" customWidth="1"/>
    <col min="5" max="5" width="11.5703125" style="6" customWidth="1"/>
    <col min="6" max="6" width="9.140625" style="6"/>
    <col min="7" max="7" width="15.140625" style="6" customWidth="1"/>
    <col min="8" max="16384" width="9.140625" style="6"/>
  </cols>
  <sheetData>
    <row r="1" spans="1:17" s="10" customFormat="1" ht="33.75" customHeight="1" x14ac:dyDescent="0.2">
      <c r="A1" s="285" t="s">
        <v>923</v>
      </c>
      <c r="B1" s="286"/>
      <c r="C1" s="286"/>
      <c r="D1" s="286"/>
      <c r="E1" s="286"/>
      <c r="F1" s="286"/>
      <c r="G1" s="427"/>
    </row>
    <row r="2" spans="1:17" s="10" customFormat="1" ht="30.75" customHeight="1" x14ac:dyDescent="0.2">
      <c r="A2" s="424" t="s">
        <v>54</v>
      </c>
      <c r="B2" s="425"/>
      <c r="C2" s="426"/>
      <c r="D2" s="173" t="s">
        <v>0</v>
      </c>
      <c r="E2" s="174" t="s">
        <v>878</v>
      </c>
      <c r="F2" s="175" t="s">
        <v>2</v>
      </c>
      <c r="G2" s="176" t="s">
        <v>878</v>
      </c>
      <c r="H2" s="11"/>
      <c r="I2" s="11"/>
      <c r="J2" s="11"/>
      <c r="K2" s="11"/>
      <c r="L2" s="11"/>
      <c r="M2" s="11"/>
      <c r="N2" s="11"/>
      <c r="O2" s="11"/>
      <c r="P2" s="11"/>
      <c r="Q2" s="11"/>
    </row>
    <row r="3" spans="1:17" s="10" customFormat="1" ht="32.25" customHeight="1" x14ac:dyDescent="0.2">
      <c r="A3" s="183" t="s">
        <v>9</v>
      </c>
      <c r="B3" s="398"/>
      <c r="C3" s="399"/>
      <c r="D3" s="399"/>
      <c r="E3" s="399"/>
      <c r="F3" s="399"/>
      <c r="G3" s="400"/>
    </row>
    <row r="4" spans="1:17" s="8" customFormat="1" ht="23.25" customHeight="1" x14ac:dyDescent="0.2">
      <c r="A4" s="177" t="s">
        <v>928</v>
      </c>
      <c r="B4" s="430"/>
      <c r="C4" s="431"/>
      <c r="D4" s="418" t="s">
        <v>25</v>
      </c>
      <c r="E4" s="419"/>
      <c r="F4" s="414"/>
      <c r="G4" s="415"/>
      <c r="H4" s="49"/>
    </row>
    <row r="5" spans="1:17" s="8" customFormat="1" ht="20.25" customHeight="1" x14ac:dyDescent="0.2">
      <c r="A5" s="178" t="s">
        <v>10</v>
      </c>
      <c r="B5" s="401"/>
      <c r="C5" s="402"/>
      <c r="D5" s="403"/>
      <c r="E5" s="404"/>
      <c r="F5" s="404"/>
      <c r="G5" s="405"/>
    </row>
    <row r="6" spans="1:17" s="8" customFormat="1" ht="23.25" customHeight="1" thickBot="1" x14ac:dyDescent="0.25">
      <c r="A6" s="179" t="s">
        <v>26</v>
      </c>
      <c r="B6" s="416"/>
      <c r="C6" s="416"/>
      <c r="D6" s="416"/>
      <c r="E6" s="416"/>
      <c r="F6" s="416"/>
      <c r="G6" s="417"/>
    </row>
    <row r="7" spans="1:17" s="8" customFormat="1" ht="32.25" customHeight="1" x14ac:dyDescent="0.2">
      <c r="A7" s="428" t="s">
        <v>36</v>
      </c>
      <c r="B7" s="429"/>
      <c r="C7" s="87" t="s">
        <v>37</v>
      </c>
      <c r="D7" s="88"/>
      <c r="E7" s="432" t="s">
        <v>38</v>
      </c>
      <c r="F7" s="433"/>
      <c r="G7" s="434"/>
    </row>
    <row r="8" spans="1:17" s="8" customFormat="1" ht="26.25" customHeight="1" x14ac:dyDescent="0.2">
      <c r="A8" s="422" t="s">
        <v>39</v>
      </c>
      <c r="B8" s="423"/>
      <c r="C8" s="180">
        <v>7.6499999999999999E-2</v>
      </c>
      <c r="D8" s="181"/>
      <c r="E8" s="391">
        <v>7.6499999999999999E-2</v>
      </c>
      <c r="F8" s="391"/>
      <c r="G8" s="392"/>
    </row>
    <row r="9" spans="1:17" s="8" customFormat="1" ht="26.25" customHeight="1" x14ac:dyDescent="0.2">
      <c r="A9" s="422" t="s">
        <v>40</v>
      </c>
      <c r="B9" s="423"/>
      <c r="C9" s="180"/>
      <c r="D9" s="181"/>
      <c r="E9" s="391"/>
      <c r="F9" s="391"/>
      <c r="G9" s="392"/>
    </row>
    <row r="10" spans="1:17" s="8" customFormat="1" ht="26.25" customHeight="1" x14ac:dyDescent="0.2">
      <c r="A10" s="422" t="s">
        <v>41</v>
      </c>
      <c r="B10" s="423"/>
      <c r="C10" s="180"/>
      <c r="D10" s="181"/>
      <c r="E10" s="391"/>
      <c r="F10" s="391"/>
      <c r="G10" s="392"/>
    </row>
    <row r="11" spans="1:17" s="8" customFormat="1" ht="26.25" customHeight="1" x14ac:dyDescent="0.2">
      <c r="A11" s="422" t="s">
        <v>42</v>
      </c>
      <c r="B11" s="423"/>
      <c r="C11" s="180"/>
      <c r="D11" s="181"/>
      <c r="E11" s="391"/>
      <c r="F11" s="391"/>
      <c r="G11" s="392"/>
    </row>
    <row r="12" spans="1:17" s="8" customFormat="1" ht="26.25" customHeight="1" x14ac:dyDescent="0.2">
      <c r="A12" s="422" t="s">
        <v>43</v>
      </c>
      <c r="B12" s="423"/>
      <c r="C12" s="180"/>
      <c r="D12" s="181"/>
      <c r="E12" s="391" t="s">
        <v>44</v>
      </c>
      <c r="F12" s="391"/>
      <c r="G12" s="392"/>
    </row>
    <row r="13" spans="1:17" s="8" customFormat="1" ht="26.25" customHeight="1" x14ac:dyDescent="0.2">
      <c r="A13" s="422" t="s">
        <v>45</v>
      </c>
      <c r="B13" s="423"/>
      <c r="C13" s="180"/>
      <c r="D13" s="181"/>
      <c r="E13" s="391" t="s">
        <v>44</v>
      </c>
      <c r="F13" s="391"/>
      <c r="G13" s="392"/>
    </row>
    <row r="14" spans="1:17" s="8" customFormat="1" ht="26.25" customHeight="1" x14ac:dyDescent="0.2">
      <c r="A14" s="422" t="s">
        <v>46</v>
      </c>
      <c r="B14" s="423"/>
      <c r="C14" s="180"/>
      <c r="D14" s="181"/>
      <c r="E14" s="391" t="s">
        <v>44</v>
      </c>
      <c r="F14" s="391"/>
      <c r="G14" s="392"/>
    </row>
    <row r="15" spans="1:17" s="8" customFormat="1" ht="26.25" customHeight="1" x14ac:dyDescent="0.2">
      <c r="A15" s="422" t="s">
        <v>47</v>
      </c>
      <c r="B15" s="423"/>
      <c r="C15" s="180"/>
      <c r="D15" s="181"/>
      <c r="E15" s="391" t="s">
        <v>44</v>
      </c>
      <c r="F15" s="391"/>
      <c r="G15" s="392"/>
    </row>
    <row r="16" spans="1:17" s="8" customFormat="1" ht="26.25" customHeight="1" x14ac:dyDescent="0.2">
      <c r="A16" s="422" t="s">
        <v>48</v>
      </c>
      <c r="B16" s="423"/>
      <c r="C16" s="180"/>
      <c r="D16" s="181"/>
      <c r="E16" s="391" t="s">
        <v>44</v>
      </c>
      <c r="F16" s="391"/>
      <c r="G16" s="392"/>
    </row>
    <row r="17" spans="1:7" s="8" customFormat="1" ht="26.25" customHeight="1" x14ac:dyDescent="0.2">
      <c r="A17" s="422" t="s">
        <v>49</v>
      </c>
      <c r="B17" s="423"/>
      <c r="C17" s="180"/>
      <c r="D17" s="181"/>
      <c r="E17" s="391" t="s">
        <v>44</v>
      </c>
      <c r="F17" s="391"/>
      <c r="G17" s="392"/>
    </row>
    <row r="18" spans="1:7" s="8" customFormat="1" ht="26.25" customHeight="1" x14ac:dyDescent="0.2">
      <c r="A18" s="420" t="s">
        <v>50</v>
      </c>
      <c r="B18" s="421"/>
      <c r="C18" s="182">
        <f>SUM(C8:C17)</f>
        <v>7.6499999999999999E-2</v>
      </c>
      <c r="D18" s="181"/>
      <c r="E18" s="406">
        <f>SUM(E8:F17)</f>
        <v>7.6499999999999999E-2</v>
      </c>
      <c r="F18" s="406"/>
      <c r="G18" s="407"/>
    </row>
    <row r="19" spans="1:7" s="7" customFormat="1" ht="53.25" customHeight="1" x14ac:dyDescent="0.2">
      <c r="A19" s="47" t="s">
        <v>51</v>
      </c>
      <c r="B19" s="397"/>
      <c r="C19" s="397"/>
      <c r="D19" s="397"/>
      <c r="E19" s="397"/>
      <c r="F19" s="397"/>
      <c r="G19" s="397"/>
    </row>
    <row r="20" spans="1:7" ht="123" customHeight="1" x14ac:dyDescent="0.2">
      <c r="A20" s="408" t="s">
        <v>52</v>
      </c>
      <c r="B20" s="409"/>
      <c r="C20" s="409"/>
      <c r="D20" s="409"/>
      <c r="E20" s="409"/>
      <c r="F20" s="409"/>
      <c r="G20" s="410"/>
    </row>
    <row r="21" spans="1:7" ht="30" customHeight="1" x14ac:dyDescent="0.2">
      <c r="A21" s="411" t="s">
        <v>53</v>
      </c>
      <c r="B21" s="412"/>
      <c r="C21" s="412"/>
      <c r="D21" s="412"/>
      <c r="E21" s="412"/>
      <c r="F21" s="412"/>
      <c r="G21" s="413"/>
    </row>
    <row r="22" spans="1:7" s="7" customFormat="1" ht="22.5" customHeight="1" x14ac:dyDescent="0.2">
      <c r="A22" s="85" t="s">
        <v>35</v>
      </c>
      <c r="B22" s="393"/>
      <c r="C22" s="393"/>
      <c r="D22" s="393"/>
      <c r="E22" s="393"/>
      <c r="F22" s="393"/>
      <c r="G22" s="394"/>
    </row>
    <row r="23" spans="1:7" s="7" customFormat="1" ht="20.25" customHeight="1" x14ac:dyDescent="0.2">
      <c r="A23" s="85" t="s">
        <v>7</v>
      </c>
      <c r="B23" s="393"/>
      <c r="C23" s="393"/>
      <c r="D23" s="393"/>
      <c r="E23" s="393"/>
      <c r="F23" s="393"/>
      <c r="G23" s="394"/>
    </row>
    <row r="24" spans="1:7" s="7" customFormat="1" ht="19.5" customHeight="1" thickBot="1" x14ac:dyDescent="0.25">
      <c r="A24" s="86" t="s">
        <v>8</v>
      </c>
      <c r="B24" s="395"/>
      <c r="C24" s="395"/>
      <c r="D24" s="395"/>
      <c r="E24" s="395"/>
      <c r="F24" s="395"/>
      <c r="G24" s="396"/>
    </row>
    <row r="25" spans="1:7" x14ac:dyDescent="0.2">
      <c r="A25" s="5"/>
      <c r="B25" s="9"/>
      <c r="C25" s="9"/>
      <c r="D25" s="10"/>
    </row>
    <row r="26" spans="1:7" x14ac:dyDescent="0.2">
      <c r="A26" s="10"/>
      <c r="B26" s="9"/>
      <c r="C26" s="10"/>
      <c r="D26" s="10"/>
    </row>
  </sheetData>
  <mergeCells count="39">
    <mergeCell ref="A2:C2"/>
    <mergeCell ref="A1:G1"/>
    <mergeCell ref="A7:B7"/>
    <mergeCell ref="A8:B8"/>
    <mergeCell ref="A9:B9"/>
    <mergeCell ref="B4:C4"/>
    <mergeCell ref="E7:G7"/>
    <mergeCell ref="E13:G13"/>
    <mergeCell ref="E14:G14"/>
    <mergeCell ref="D4:E4"/>
    <mergeCell ref="A18:B18"/>
    <mergeCell ref="A12:B12"/>
    <mergeCell ref="A13:B13"/>
    <mergeCell ref="A14:B14"/>
    <mergeCell ref="A15:B15"/>
    <mergeCell ref="A16:B16"/>
    <mergeCell ref="A17:B17"/>
    <mergeCell ref="A10:B10"/>
    <mergeCell ref="A11:B11"/>
    <mergeCell ref="E8:G8"/>
    <mergeCell ref="E11:G11"/>
    <mergeCell ref="E10:G10"/>
    <mergeCell ref="E9:G9"/>
    <mergeCell ref="E12:G12"/>
    <mergeCell ref="B23:G23"/>
    <mergeCell ref="B24:G24"/>
    <mergeCell ref="B19:G19"/>
    <mergeCell ref="B3:G3"/>
    <mergeCell ref="B5:C5"/>
    <mergeCell ref="D5:G5"/>
    <mergeCell ref="E15:G15"/>
    <mergeCell ref="E16:G16"/>
    <mergeCell ref="E17:G17"/>
    <mergeCell ref="E18:G18"/>
    <mergeCell ref="B22:G22"/>
    <mergeCell ref="A20:G20"/>
    <mergeCell ref="A21:G21"/>
    <mergeCell ref="F4:G4"/>
    <mergeCell ref="B6:G6"/>
  </mergeCells>
  <pageMargins left="0.7" right="0.7" top="0.75" bottom="0.75" header="0.3" footer="0.3"/>
  <pageSetup scale="73"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6DBC734-0989-48A2-B9B0-3E923E26D0B0}"/>
</file>

<file path=customXml/itemProps2.xml><?xml version="1.0" encoding="utf-8"?>
<ds:datastoreItem xmlns:ds="http://schemas.openxmlformats.org/officeDocument/2006/customXml" ds:itemID="{952F6BEF-0CC5-4FBE-87FB-64A7C0797340}"/>
</file>

<file path=customXml/itemProps3.xml><?xml version="1.0" encoding="utf-8"?>
<ds:datastoreItem xmlns:ds="http://schemas.openxmlformats.org/officeDocument/2006/customXml" ds:itemID="{1C133A80-9599-4EBA-A955-CCA7488A68F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18</vt:i4>
      </vt:variant>
    </vt:vector>
  </HeadingPairs>
  <TitlesOfParts>
    <vt:vector size="31" baseType="lpstr">
      <vt:lpstr>SMAA Memorandum</vt:lpstr>
      <vt:lpstr>Eligiblity</vt:lpstr>
      <vt:lpstr>Instructions</vt:lpstr>
      <vt:lpstr>Claim Checklist</vt:lpstr>
      <vt:lpstr>Summary</vt:lpstr>
      <vt:lpstr>Labor Response</vt:lpstr>
      <vt:lpstr>Labor Backfill</vt:lpstr>
      <vt:lpstr>Travel Summary</vt:lpstr>
      <vt:lpstr>Benefits Calculation</vt:lpstr>
      <vt:lpstr>Equipment</vt:lpstr>
      <vt:lpstr>Materials</vt:lpstr>
      <vt:lpstr>Rental </vt:lpstr>
      <vt:lpstr>FEMA Equipment Rates</vt:lpstr>
      <vt:lpstr>Materials!Check1</vt:lpstr>
      <vt:lpstr>'Benefits Calculation'!Print_Area</vt:lpstr>
      <vt:lpstr>Eligiblity!Print_Area</vt:lpstr>
      <vt:lpstr>Equipment!Print_Area</vt:lpstr>
      <vt:lpstr>'Labor Backfill'!Print_Area</vt:lpstr>
      <vt:lpstr>'Labor Response'!Print_Area</vt:lpstr>
      <vt:lpstr>Materials!Print_Area</vt:lpstr>
      <vt:lpstr>'Rental '!Print_Area</vt:lpstr>
      <vt:lpstr>'SMAA Memorandum'!Print_Area</vt:lpstr>
      <vt:lpstr>Summary!Print_Area</vt:lpstr>
      <vt:lpstr>Materials!Text17</vt:lpstr>
      <vt:lpstr>Materials!Text18</vt:lpstr>
      <vt:lpstr>Materials!Text19</vt:lpstr>
      <vt:lpstr>Materials!Text23</vt:lpstr>
      <vt:lpstr>Materials!Text24</vt:lpstr>
      <vt:lpstr>Materials!Text25</vt:lpstr>
      <vt:lpstr>Materials!Text28</vt:lpstr>
      <vt:lpstr>Materials!Text29</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Kohnke, John</dc:creator>
  <cp:lastModifiedBy>Alvarez-Estrada, Kimberly</cp:lastModifiedBy>
  <cp:lastPrinted>2019-02-28T20:48:22Z</cp:lastPrinted>
  <dcterms:created xsi:type="dcterms:W3CDTF">2016-10-21T18:33:10Z</dcterms:created>
  <dcterms:modified xsi:type="dcterms:W3CDTF">2021-04-30T18:55:04Z</dcterms:modified>
</cp:coreProperties>
</file>